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G26" i="3" l="1"/>
  <c r="AG28" i="3" s="1"/>
  <c r="AA28" i="3"/>
  <c r="AB28" i="3"/>
  <c r="AC28" i="3"/>
  <c r="AD28" i="3"/>
  <c r="AE28" i="3"/>
  <c r="AM28" i="3"/>
  <c r="AN28" i="3"/>
  <c r="AO28" i="3"/>
  <c r="AP28" i="3"/>
  <c r="AQ28" i="3"/>
  <c r="AR28" i="3" s="1"/>
  <c r="AS28" i="3"/>
  <c r="O31" i="3"/>
  <c r="N31" i="3"/>
  <c r="M31" i="3"/>
  <c r="L31" i="3"/>
  <c r="K32" i="3"/>
  <c r="K31" i="3"/>
  <c r="W28" i="3"/>
  <c r="U28" i="3"/>
  <c r="T28" i="3"/>
  <c r="S28" i="3"/>
  <c r="R28" i="3"/>
  <c r="Q28" i="3"/>
  <c r="K28" i="3"/>
  <c r="I28" i="3"/>
  <c r="I32" i="3" s="1"/>
  <c r="H28" i="3"/>
  <c r="H32" i="3" s="1"/>
  <c r="G28" i="3"/>
  <c r="G32" i="3" s="1"/>
  <c r="F28" i="3"/>
  <c r="F32" i="3" s="1"/>
  <c r="E28" i="3"/>
  <c r="E32" i="3" s="1"/>
  <c r="K33" i="3" l="1"/>
  <c r="I33" i="3"/>
  <c r="H33" i="3"/>
  <c r="M33" i="3" s="1"/>
  <c r="E33" i="3"/>
  <c r="E34" i="3"/>
  <c r="F33" i="3"/>
  <c r="F34" i="3" s="1"/>
  <c r="M32" i="3"/>
  <c r="I34" i="3"/>
  <c r="AF28" i="3"/>
  <c r="G33" i="3"/>
  <c r="L33" i="3" s="1"/>
  <c r="G34" i="3"/>
  <c r="O32" i="3"/>
  <c r="K34" i="3"/>
  <c r="L32" i="3"/>
  <c r="N32" i="3"/>
  <c r="O33" i="3"/>
  <c r="J33" i="3"/>
  <c r="H34" i="3"/>
  <c r="M34" i="3" s="1"/>
  <c r="N32" i="1"/>
  <c r="L28" i="1"/>
  <c r="K28" i="1"/>
  <c r="J28" i="1"/>
  <c r="I28" i="1"/>
  <c r="H28" i="1"/>
  <c r="H32" i="1" s="1"/>
  <c r="G28" i="1"/>
  <c r="G32" i="1" s="1"/>
  <c r="G35" i="1" s="1"/>
  <c r="F28" i="1"/>
  <c r="F32" i="1" s="1"/>
  <c r="E28" i="1"/>
  <c r="E32" i="1" s="1"/>
  <c r="E35" i="1" s="1"/>
  <c r="M5" i="1"/>
  <c r="M28" i="1" s="1"/>
  <c r="O34" i="3" l="1"/>
  <c r="N33" i="3"/>
  <c r="L34" i="3"/>
  <c r="N34" i="3"/>
  <c r="D29" i="1"/>
  <c r="K32" i="1"/>
  <c r="F35" i="1"/>
  <c r="K35" i="1" s="1"/>
  <c r="H35" i="1"/>
  <c r="L35" i="1" s="1"/>
  <c r="L32" i="1"/>
  <c r="I32" i="1"/>
  <c r="I35" i="1" l="1"/>
  <c r="M35" i="1" s="1"/>
  <c r="M32" i="1"/>
</calcChain>
</file>

<file path=xl/sharedStrings.xml><?xml version="1.0" encoding="utf-8"?>
<sst xmlns="http://schemas.openxmlformats.org/spreadsheetml/2006/main" count="253" uniqueCount="81">
  <si>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</si>
  <si>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</si>
  <si>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</si>
  <si>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</si>
  <si>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</si>
  <si>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</si>
  <si>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</si>
  <si>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</si>
  <si>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</si>
  <si>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</si>
  <si>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</si>
  <si>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</si>
  <si>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</si>
  <si>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</si>
  <si>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</si>
  <si>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</si>
  <si>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</si>
  <si>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</si>
  <si>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</si>
  <si>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</si>
  <si>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</si>
  <si>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</si>
  <si>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</si>
  <si>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</si>
  <si>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</si>
  <si>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</si>
  <si>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</si>
  <si>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</si>
  <si>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</si>
  <si>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</si>
  <si>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</si>
  <si>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</si>
  <si>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</si>
  <si>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Mikko Muttilainen</t>
  </si>
  <si>
    <t>9.</t>
  </si>
  <si>
    <t>JuPa</t>
  </si>
  <si>
    <t>30.05. 1996  JuPa - KiPa  2-1  (3-2, 0-9, 1-0)</t>
  </si>
  <si>
    <t xml:space="preserve">  18 v   8 kk 21 pv</t>
  </si>
  <si>
    <t>MäVi</t>
  </si>
  <si>
    <t>ykköspesis</t>
  </si>
  <si>
    <t>PKP</t>
  </si>
  <si>
    <t>suomensarja</t>
  </si>
  <si>
    <t>LMV</t>
  </si>
  <si>
    <t>JuNu</t>
  </si>
  <si>
    <t>4.</t>
  </si>
  <si>
    <t>3.</t>
  </si>
  <si>
    <t>7.</t>
  </si>
  <si>
    <t>13.</t>
  </si>
  <si>
    <t>2.</t>
  </si>
  <si>
    <t>16.</t>
  </si>
  <si>
    <t>5.</t>
  </si>
  <si>
    <t>RPL-R</t>
  </si>
  <si>
    <t>1.</t>
  </si>
  <si>
    <t>Seurat</t>
  </si>
  <si>
    <t>JuPa = Juvan Pallo  (1950),  kasvattajaseura</t>
  </si>
  <si>
    <t>RPL-R = RPL-Riihimäki  (1994)</t>
  </si>
  <si>
    <t>PKP = Puurtilan Kisa-Pojat  (1948)</t>
  </si>
  <si>
    <t>MäVi = Mäntyharjun Virkistys  (1920)</t>
  </si>
  <si>
    <t>JuNu = Juvan Nuorisopesis  (2002)</t>
  </si>
  <si>
    <t>LMV = Lahden Mailaveikot  (1929)</t>
  </si>
  <si>
    <t>8.</t>
  </si>
  <si>
    <t>YKKÖSPESIS</t>
  </si>
  <si>
    <t xml:space="preserve"> Arvo-ottelut</t>
  </si>
  <si>
    <t>Mitalit</t>
  </si>
  <si>
    <t>hSM</t>
  </si>
  <si>
    <t>Lyöty</t>
  </si>
  <si>
    <t>Tuotu</t>
  </si>
  <si>
    <t>****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</si>
  <si>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</si>
  <si>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</si>
  <si>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</si>
  <si>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</si>
  <si>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</si>
  <si>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</si>
  <si>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</si>
  <si>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</si>
  <si>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</si>
  <si>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</si>
  <si>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9.9.1977   Juva</t>
  </si>
  <si>
    <t>Seurat;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</si>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</sst>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6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6"/>
  <sheetViews>
    <sheetView tabSelected="1" zoomScale="92" zoomScaleNormal="92" workbookViewId="0"/>
  </sheetViews>
  <sheetFormatPr defaultRowHeight="15" customHeight="1" x14ac:dyDescent="0.25"/>
  <cols>
    <col min="1" max="1" width="0.7109375" style="7" customWidth="1"/>
    <col min="2" max="2" width="6.7109375" style="80" customWidth="1"/>
    <col min="3" max="3" width="6.7109375" style="79" customWidth="1"/>
    <col min="4" max="4" width="9.5703125" style="80" customWidth="1"/>
    <col min="5" max="6" width="5.7109375" style="79" customWidth="1"/>
    <col min="7" max="7" width="5.28515625" style="79" customWidth="1"/>
    <col min="8" max="8" width="5.5703125" style="79" customWidth="1"/>
    <col min="9" max="9" width="5.42578125" style="79" customWidth="1"/>
    <col min="10" max="10" width="5.85546875" style="79" customWidth="1"/>
    <col min="11" max="12" width="5.7109375" style="79" customWidth="1"/>
    <col min="13" max="13" width="6" style="79" customWidth="1"/>
    <col min="14" max="14" width="8.85546875" style="79" customWidth="1"/>
    <col min="15" max="15" width="0.5703125" style="38" customWidth="1"/>
    <col min="16" max="20" width="5.7109375" style="79" customWidth="1"/>
    <col min="21" max="21" width="8.7109375" style="79" customWidth="1"/>
    <col min="22" max="22" width="0.5703125" style="38" customWidth="1"/>
    <col min="23" max="27" width="5.7109375" style="79" customWidth="1"/>
    <col min="28" max="28" width="8.7109375" style="79" customWidth="1"/>
    <col min="29" max="29" width="0.5703125" style="38" customWidth="1"/>
    <col min="30" max="35" width="5.7109375" style="79" customWidth="1"/>
    <col min="36" max="36" width="2.28515625" style="1" customWidth="1"/>
    <col min="37" max="37" width="43" style="1" customWidth="1"/>
    <col min="38" max="38" width="82.7109375" style="1" customWidth="1"/>
    <col min="39" max="16384" width="9.140625" style="7"/>
  </cols>
  <sheetData>
    <row r="1" spans="1:38" ht="16.5" customHeight="1" x14ac:dyDescent="0.25">
      <c r="A1" s="1"/>
      <c r="B1" s="2" t="s">
        <v>33</v>
      </c>
      <c r="C1" s="3"/>
      <c r="D1" s="4"/>
      <c r="E1" s="5" t="s">
        <v>78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8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92"/>
      <c r="W2" s="21" t="s">
        <v>16</v>
      </c>
      <c r="X2" s="13"/>
      <c r="Y2" s="13"/>
      <c r="Z2" s="13"/>
      <c r="AA2" s="13"/>
      <c r="AB2" s="14"/>
      <c r="AC2" s="92"/>
      <c r="AD2" s="21" t="s">
        <v>62</v>
      </c>
      <c r="AE2" s="13"/>
      <c r="AF2" s="13"/>
      <c r="AG2" s="19"/>
      <c r="AH2" s="13" t="s">
        <v>63</v>
      </c>
      <c r="AI2" s="14"/>
      <c r="AJ2" s="8"/>
      <c r="AK2" s="8"/>
      <c r="AL2" s="8"/>
    </row>
    <row r="3" spans="1:38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64</v>
      </c>
      <c r="AG3" s="14" t="s">
        <v>30</v>
      </c>
      <c r="AH3" s="16" t="s">
        <v>31</v>
      </c>
      <c r="AI3" s="17" t="s">
        <v>32</v>
      </c>
      <c r="AJ3" s="8"/>
      <c r="AK3" s="56" t="s">
        <v>79</v>
      </c>
      <c r="AL3" s="8"/>
    </row>
    <row r="4" spans="1:38" s="22" customFormat="1" ht="15" customHeight="1" x14ac:dyDescent="0.2">
      <c r="A4" s="8"/>
      <c r="B4" s="24">
        <v>1995</v>
      </c>
      <c r="C4" s="24" t="s">
        <v>52</v>
      </c>
      <c r="D4" s="25" t="s">
        <v>35</v>
      </c>
      <c r="E4" s="26"/>
      <c r="F4" s="26" t="s">
        <v>39</v>
      </c>
      <c r="G4" s="81"/>
      <c r="H4" s="27"/>
      <c r="I4" s="24"/>
      <c r="J4" s="24"/>
      <c r="K4" s="24"/>
      <c r="L4" s="24"/>
      <c r="M4" s="24"/>
      <c r="N4" s="28"/>
      <c r="O4" s="23"/>
      <c r="P4" s="29"/>
      <c r="Q4" s="29"/>
      <c r="R4" s="29"/>
      <c r="S4" s="29"/>
      <c r="T4" s="29"/>
      <c r="U4" s="30"/>
      <c r="V4" s="23"/>
      <c r="W4" s="31"/>
      <c r="X4" s="31"/>
      <c r="Y4" s="32"/>
      <c r="Z4" s="31"/>
      <c r="AA4" s="32"/>
      <c r="AB4" s="93"/>
      <c r="AC4" s="23"/>
      <c r="AD4" s="29"/>
      <c r="AE4" s="94"/>
      <c r="AF4" s="95"/>
      <c r="AG4" s="30"/>
      <c r="AH4" s="33"/>
      <c r="AI4" s="29"/>
      <c r="AJ4" s="8"/>
      <c r="AK4" s="56" t="s">
        <v>54</v>
      </c>
      <c r="AL4" s="8"/>
    </row>
    <row r="5" spans="1:38" s="22" customFormat="1" ht="15" customHeight="1" x14ac:dyDescent="0.2">
      <c r="A5" s="8"/>
      <c r="B5" s="34">
        <v>1996</v>
      </c>
      <c r="C5" s="34" t="s">
        <v>34</v>
      </c>
      <c r="D5" s="35" t="s">
        <v>35</v>
      </c>
      <c r="E5" s="34">
        <v>4</v>
      </c>
      <c r="F5" s="34">
        <v>0</v>
      </c>
      <c r="G5" s="36">
        <v>0</v>
      </c>
      <c r="H5" s="34">
        <v>0</v>
      </c>
      <c r="I5" s="34">
        <v>2</v>
      </c>
      <c r="J5" s="34">
        <v>2</v>
      </c>
      <c r="K5" s="34">
        <v>0</v>
      </c>
      <c r="L5" s="34">
        <v>0</v>
      </c>
      <c r="M5" s="34">
        <f>PRODUCT(F5+G5)</f>
        <v>0</v>
      </c>
      <c r="N5" s="37">
        <v>0.33300000000000002</v>
      </c>
      <c r="O5" s="23"/>
      <c r="P5" s="29"/>
      <c r="Q5" s="29"/>
      <c r="R5" s="29"/>
      <c r="S5" s="29"/>
      <c r="T5" s="29"/>
      <c r="U5" s="30"/>
      <c r="V5" s="23"/>
      <c r="W5" s="31"/>
      <c r="X5" s="31"/>
      <c r="Y5" s="32"/>
      <c r="Z5" s="31"/>
      <c r="AA5" s="32"/>
      <c r="AB5" s="93"/>
      <c r="AC5" s="23"/>
      <c r="AD5" s="29"/>
      <c r="AE5" s="94"/>
      <c r="AF5" s="95"/>
      <c r="AG5" s="30"/>
      <c r="AH5" s="33"/>
      <c r="AI5" s="29"/>
      <c r="AJ5" s="8"/>
      <c r="AK5" s="56" t="s">
        <v>55</v>
      </c>
      <c r="AL5" s="8"/>
    </row>
    <row r="6" spans="1:38" s="22" customFormat="1" ht="15" customHeight="1" x14ac:dyDescent="0.2">
      <c r="A6" s="8"/>
      <c r="B6" s="24">
        <v>1997</v>
      </c>
      <c r="C6" s="24" t="s">
        <v>34</v>
      </c>
      <c r="D6" s="25" t="s">
        <v>51</v>
      </c>
      <c r="E6" s="24"/>
      <c r="F6" s="26" t="s">
        <v>39</v>
      </c>
      <c r="G6" s="81"/>
      <c r="H6" s="27"/>
      <c r="I6" s="24"/>
      <c r="J6" s="24"/>
      <c r="K6" s="24"/>
      <c r="L6" s="24"/>
      <c r="M6" s="24"/>
      <c r="N6" s="28"/>
      <c r="O6" s="23"/>
      <c r="P6" s="29"/>
      <c r="Q6" s="29"/>
      <c r="R6" s="29"/>
      <c r="S6" s="29"/>
      <c r="T6" s="29"/>
      <c r="U6" s="30"/>
      <c r="V6" s="23"/>
      <c r="W6" s="31"/>
      <c r="X6" s="31"/>
      <c r="Y6" s="32"/>
      <c r="Z6" s="31"/>
      <c r="AA6" s="32"/>
      <c r="AB6" s="93"/>
      <c r="AC6" s="23"/>
      <c r="AD6" s="29"/>
      <c r="AE6" s="94"/>
      <c r="AF6" s="95"/>
      <c r="AG6" s="30"/>
      <c r="AH6" s="33"/>
      <c r="AI6" s="29"/>
      <c r="AJ6" s="8"/>
      <c r="AK6" s="56" t="s">
        <v>56</v>
      </c>
      <c r="AL6" s="8"/>
    </row>
    <row r="7" spans="1:38" s="22" customFormat="1" ht="15" customHeight="1" x14ac:dyDescent="0.2">
      <c r="A7" s="8"/>
      <c r="B7" s="39">
        <v>1998</v>
      </c>
      <c r="C7" s="39" t="s">
        <v>34</v>
      </c>
      <c r="D7" s="40" t="s">
        <v>40</v>
      </c>
      <c r="E7" s="39"/>
      <c r="F7" s="41" t="s">
        <v>39</v>
      </c>
      <c r="G7" s="81"/>
      <c r="H7" s="42"/>
      <c r="I7" s="39"/>
      <c r="J7" s="39"/>
      <c r="K7" s="39"/>
      <c r="L7" s="39"/>
      <c r="M7" s="39"/>
      <c r="N7" s="28"/>
      <c r="O7" s="23"/>
      <c r="P7" s="29"/>
      <c r="Q7" s="29"/>
      <c r="R7" s="29"/>
      <c r="S7" s="29"/>
      <c r="T7" s="29"/>
      <c r="U7" s="30"/>
      <c r="V7" s="23"/>
      <c r="W7" s="31"/>
      <c r="X7" s="31"/>
      <c r="Y7" s="32"/>
      <c r="Z7" s="31"/>
      <c r="AA7" s="32"/>
      <c r="AB7" s="93"/>
      <c r="AC7" s="23"/>
      <c r="AD7" s="29"/>
      <c r="AE7" s="94"/>
      <c r="AF7" s="95"/>
      <c r="AG7" s="30"/>
      <c r="AH7" s="33"/>
      <c r="AI7" s="29"/>
      <c r="AJ7" s="8"/>
      <c r="AK7" s="56" t="s">
        <v>57</v>
      </c>
      <c r="AL7" s="8"/>
    </row>
    <row r="8" spans="1:38" s="22" customFormat="1" ht="15" customHeight="1" x14ac:dyDescent="0.2">
      <c r="A8" s="8"/>
      <c r="B8" s="34" t="s">
        <v>67</v>
      </c>
      <c r="C8" s="34"/>
      <c r="D8" s="35"/>
      <c r="E8" s="34"/>
      <c r="F8" s="43"/>
      <c r="G8" s="36"/>
      <c r="H8" s="34"/>
      <c r="I8" s="34"/>
      <c r="J8" s="34"/>
      <c r="K8" s="34"/>
      <c r="L8" s="34"/>
      <c r="M8" s="34"/>
      <c r="N8" s="37"/>
      <c r="O8" s="23"/>
      <c r="P8" s="29"/>
      <c r="Q8" s="29"/>
      <c r="R8" s="29"/>
      <c r="S8" s="29"/>
      <c r="T8" s="29"/>
      <c r="U8" s="30"/>
      <c r="V8" s="23"/>
      <c r="W8" s="31"/>
      <c r="X8" s="31"/>
      <c r="Y8" s="32"/>
      <c r="Z8" s="31"/>
      <c r="AA8" s="32"/>
      <c r="AB8" s="93"/>
      <c r="AC8" s="23"/>
      <c r="AD8" s="29"/>
      <c r="AE8" s="94"/>
      <c r="AF8" s="95"/>
      <c r="AG8" s="30"/>
      <c r="AH8" s="33"/>
      <c r="AI8" s="29"/>
      <c r="AJ8" s="8"/>
      <c r="AK8" s="78" t="s">
        <v>58</v>
      </c>
      <c r="AL8" s="8"/>
    </row>
    <row r="9" spans="1:38" s="22" customFormat="1" ht="15" customHeight="1" x14ac:dyDescent="0.2">
      <c r="A9" s="8"/>
      <c r="B9" s="39">
        <v>2001</v>
      </c>
      <c r="C9" s="39" t="s">
        <v>47</v>
      </c>
      <c r="D9" s="40" t="s">
        <v>35</v>
      </c>
      <c r="E9" s="39"/>
      <c r="F9" s="41" t="s">
        <v>39</v>
      </c>
      <c r="G9" s="82"/>
      <c r="H9" s="42"/>
      <c r="I9" s="39"/>
      <c r="J9" s="39"/>
      <c r="K9" s="39"/>
      <c r="L9" s="39"/>
      <c r="M9" s="39"/>
      <c r="N9" s="28"/>
      <c r="O9" s="23"/>
      <c r="P9" s="29"/>
      <c r="Q9" s="29"/>
      <c r="R9" s="29"/>
      <c r="S9" s="29"/>
      <c r="T9" s="29"/>
      <c r="U9" s="30"/>
      <c r="V9" s="23"/>
      <c r="W9" s="31"/>
      <c r="X9" s="31"/>
      <c r="Y9" s="32"/>
      <c r="Z9" s="31"/>
      <c r="AA9" s="32"/>
      <c r="AB9" s="93"/>
      <c r="AC9" s="23"/>
      <c r="AD9" s="29"/>
      <c r="AE9" s="94"/>
      <c r="AF9" s="95"/>
      <c r="AG9" s="30"/>
      <c r="AH9" s="33"/>
      <c r="AI9" s="29"/>
      <c r="AJ9" s="8"/>
      <c r="AK9" s="56" t="s">
        <v>59</v>
      </c>
      <c r="AL9" s="8"/>
    </row>
    <row r="10" spans="1:38" s="22" customFormat="1" ht="15" customHeight="1" x14ac:dyDescent="0.2">
      <c r="A10" s="8"/>
      <c r="B10" s="39">
        <v>2002</v>
      </c>
      <c r="C10" s="39" t="s">
        <v>49</v>
      </c>
      <c r="D10" s="40" t="s">
        <v>38</v>
      </c>
      <c r="E10" s="39"/>
      <c r="F10" s="41" t="s">
        <v>39</v>
      </c>
      <c r="G10" s="82"/>
      <c r="H10" s="42"/>
      <c r="I10" s="39"/>
      <c r="J10" s="39"/>
      <c r="K10" s="39"/>
      <c r="L10" s="39"/>
      <c r="M10" s="39"/>
      <c r="N10" s="28"/>
      <c r="O10" s="23"/>
      <c r="P10" s="29"/>
      <c r="Q10" s="29"/>
      <c r="R10" s="29"/>
      <c r="S10" s="29"/>
      <c r="T10" s="29"/>
      <c r="U10" s="30"/>
      <c r="V10" s="23"/>
      <c r="W10" s="31"/>
      <c r="X10" s="31"/>
      <c r="Y10" s="32"/>
      <c r="Z10" s="31"/>
      <c r="AA10" s="32"/>
      <c r="AB10" s="93"/>
      <c r="AC10" s="23"/>
      <c r="AD10" s="29"/>
      <c r="AE10" s="94"/>
      <c r="AF10" s="95"/>
      <c r="AG10" s="30"/>
      <c r="AH10" s="33"/>
      <c r="AI10" s="29"/>
      <c r="AJ10" s="8"/>
      <c r="AK10" s="8"/>
      <c r="AL10" s="8"/>
    </row>
    <row r="11" spans="1:38" s="22" customFormat="1" ht="15" customHeight="1" x14ac:dyDescent="0.2">
      <c r="A11" s="8"/>
      <c r="B11" s="44">
        <v>2003</v>
      </c>
      <c r="C11" s="44" t="s">
        <v>50</v>
      </c>
      <c r="D11" s="45" t="s">
        <v>40</v>
      </c>
      <c r="E11" s="44"/>
      <c r="F11" s="46" t="s">
        <v>41</v>
      </c>
      <c r="G11" s="83"/>
      <c r="H11" s="47"/>
      <c r="I11" s="44"/>
      <c r="J11" s="44"/>
      <c r="K11" s="44"/>
      <c r="L11" s="44"/>
      <c r="M11" s="44"/>
      <c r="N11" s="48"/>
      <c r="O11" s="23"/>
      <c r="P11" s="29"/>
      <c r="Q11" s="29"/>
      <c r="R11" s="29"/>
      <c r="S11" s="29"/>
      <c r="T11" s="29"/>
      <c r="U11" s="30"/>
      <c r="V11" s="23"/>
      <c r="W11" s="31"/>
      <c r="X11" s="31"/>
      <c r="Y11" s="32"/>
      <c r="Z11" s="31"/>
      <c r="AA11" s="32"/>
      <c r="AB11" s="93"/>
      <c r="AC11" s="23"/>
      <c r="AD11" s="29"/>
      <c r="AE11" s="94"/>
      <c r="AF11" s="95"/>
      <c r="AG11" s="30"/>
      <c r="AH11" s="33"/>
      <c r="AI11" s="29"/>
      <c r="AJ11" s="8"/>
      <c r="AK11" s="8"/>
      <c r="AL11" s="8"/>
    </row>
    <row r="12" spans="1:38" s="22" customFormat="1" ht="15" customHeight="1" x14ac:dyDescent="0.2">
      <c r="A12" s="8"/>
      <c r="B12" s="34">
        <v>2004</v>
      </c>
      <c r="C12" s="34"/>
      <c r="D12" s="35"/>
      <c r="E12" s="34"/>
      <c r="F12" s="43"/>
      <c r="G12" s="36"/>
      <c r="H12" s="34"/>
      <c r="I12" s="34"/>
      <c r="J12" s="34"/>
      <c r="K12" s="34"/>
      <c r="L12" s="34"/>
      <c r="M12" s="34"/>
      <c r="N12" s="37"/>
      <c r="O12" s="23"/>
      <c r="P12" s="29"/>
      <c r="Q12" s="29"/>
      <c r="R12" s="29"/>
      <c r="S12" s="29"/>
      <c r="T12" s="29"/>
      <c r="U12" s="30"/>
      <c r="V12" s="23"/>
      <c r="W12" s="31"/>
      <c r="X12" s="31"/>
      <c r="Y12" s="32"/>
      <c r="Z12" s="31"/>
      <c r="AA12" s="32"/>
      <c r="AB12" s="93"/>
      <c r="AC12" s="23"/>
      <c r="AD12" s="29"/>
      <c r="AE12" s="94"/>
      <c r="AF12" s="95"/>
      <c r="AG12" s="30"/>
      <c r="AH12" s="33"/>
      <c r="AI12" s="29"/>
      <c r="AJ12" s="8"/>
      <c r="AK12" s="8"/>
      <c r="AL12" s="8"/>
    </row>
    <row r="13" spans="1:38" s="22" customFormat="1" ht="15" customHeight="1" x14ac:dyDescent="0.2">
      <c r="A13" s="8"/>
      <c r="B13" s="44">
        <v>2005</v>
      </c>
      <c r="C13" s="44" t="s">
        <v>48</v>
      </c>
      <c r="D13" s="45" t="s">
        <v>35</v>
      </c>
      <c r="E13" s="44"/>
      <c r="F13" s="46" t="s">
        <v>41</v>
      </c>
      <c r="G13" s="47"/>
      <c r="H13" s="44"/>
      <c r="I13" s="44"/>
      <c r="J13" s="44"/>
      <c r="K13" s="44"/>
      <c r="L13" s="44"/>
      <c r="M13" s="44"/>
      <c r="N13" s="48"/>
      <c r="O13" s="23"/>
      <c r="P13" s="29"/>
      <c r="Q13" s="29"/>
      <c r="R13" s="29"/>
      <c r="S13" s="29"/>
      <c r="T13" s="29"/>
      <c r="U13" s="30"/>
      <c r="V13" s="23"/>
      <c r="W13" s="31"/>
      <c r="X13" s="31"/>
      <c r="Y13" s="32"/>
      <c r="Z13" s="31"/>
      <c r="AA13" s="32"/>
      <c r="AB13" s="93"/>
      <c r="AC13" s="23"/>
      <c r="AD13" s="29"/>
      <c r="AE13" s="94"/>
      <c r="AF13" s="95"/>
      <c r="AG13" s="30"/>
      <c r="AH13" s="33"/>
      <c r="AI13" s="29"/>
      <c r="AJ13" s="8"/>
      <c r="AK13" s="8"/>
      <c r="AL13" s="8"/>
    </row>
    <row r="14" spans="1:38" s="22" customFormat="1" ht="15" customHeight="1" x14ac:dyDescent="0.2">
      <c r="A14" s="8"/>
      <c r="B14" s="44">
        <v>2006</v>
      </c>
      <c r="C14" s="44" t="s">
        <v>48</v>
      </c>
      <c r="D14" s="45" t="s">
        <v>35</v>
      </c>
      <c r="E14" s="44"/>
      <c r="F14" s="46" t="s">
        <v>41</v>
      </c>
      <c r="G14" s="47"/>
      <c r="H14" s="44"/>
      <c r="I14" s="44"/>
      <c r="J14" s="44"/>
      <c r="K14" s="44"/>
      <c r="L14" s="44"/>
      <c r="M14" s="44"/>
      <c r="N14" s="48"/>
      <c r="O14" s="23"/>
      <c r="P14" s="29"/>
      <c r="Q14" s="29"/>
      <c r="R14" s="29"/>
      <c r="S14" s="29"/>
      <c r="T14" s="29"/>
      <c r="U14" s="30"/>
      <c r="V14" s="23"/>
      <c r="W14" s="31"/>
      <c r="X14" s="31"/>
      <c r="Y14" s="32"/>
      <c r="Z14" s="31"/>
      <c r="AA14" s="32"/>
      <c r="AB14" s="93"/>
      <c r="AC14" s="23"/>
      <c r="AD14" s="29"/>
      <c r="AE14" s="94"/>
      <c r="AF14" s="95"/>
      <c r="AG14" s="30"/>
      <c r="AH14" s="33"/>
      <c r="AI14" s="29"/>
      <c r="AJ14" s="8"/>
      <c r="AK14" s="8"/>
      <c r="AL14" s="8"/>
    </row>
    <row r="15" spans="1:38" s="22" customFormat="1" ht="15" customHeight="1" x14ac:dyDescent="0.2">
      <c r="A15" s="8"/>
      <c r="B15" s="44">
        <v>2007</v>
      </c>
      <c r="C15" s="44" t="s">
        <v>44</v>
      </c>
      <c r="D15" s="45" t="s">
        <v>43</v>
      </c>
      <c r="E15" s="44"/>
      <c r="F15" s="46" t="s">
        <v>41</v>
      </c>
      <c r="G15" s="47"/>
      <c r="H15" s="44"/>
      <c r="I15" s="44"/>
      <c r="J15" s="44"/>
      <c r="K15" s="44"/>
      <c r="L15" s="44"/>
      <c r="M15" s="44"/>
      <c r="N15" s="48"/>
      <c r="O15" s="23"/>
      <c r="P15" s="29"/>
      <c r="Q15" s="29"/>
      <c r="R15" s="29"/>
      <c r="S15" s="29"/>
      <c r="T15" s="29"/>
      <c r="U15" s="30"/>
      <c r="V15" s="23"/>
      <c r="W15" s="31"/>
      <c r="X15" s="31"/>
      <c r="Y15" s="32"/>
      <c r="Z15" s="31"/>
      <c r="AA15" s="32"/>
      <c r="AB15" s="93"/>
      <c r="AC15" s="23"/>
      <c r="AD15" s="29"/>
      <c r="AE15" s="94"/>
      <c r="AF15" s="95"/>
      <c r="AG15" s="30"/>
      <c r="AH15" s="33"/>
      <c r="AI15" s="29"/>
      <c r="AJ15" s="8"/>
      <c r="AK15" s="8"/>
      <c r="AL15" s="8"/>
    </row>
    <row r="16" spans="1:38" s="22" customFormat="1" ht="15" customHeight="1" x14ac:dyDescent="0.2">
      <c r="A16" s="8"/>
      <c r="B16" s="44">
        <v>2008</v>
      </c>
      <c r="C16" s="44" t="s">
        <v>45</v>
      </c>
      <c r="D16" s="45" t="s">
        <v>43</v>
      </c>
      <c r="E16" s="44"/>
      <c r="F16" s="46" t="s">
        <v>41</v>
      </c>
      <c r="G16" s="47"/>
      <c r="H16" s="44"/>
      <c r="I16" s="44"/>
      <c r="J16" s="44"/>
      <c r="K16" s="44"/>
      <c r="L16" s="44"/>
      <c r="M16" s="44"/>
      <c r="N16" s="48"/>
      <c r="O16" s="23"/>
      <c r="P16" s="29"/>
      <c r="Q16" s="29"/>
      <c r="R16" s="29"/>
      <c r="S16" s="29"/>
      <c r="T16" s="29"/>
      <c r="U16" s="30"/>
      <c r="V16" s="23"/>
      <c r="W16" s="31"/>
      <c r="X16" s="31"/>
      <c r="Y16" s="32"/>
      <c r="Z16" s="31"/>
      <c r="AA16" s="32"/>
      <c r="AB16" s="93"/>
      <c r="AC16" s="23"/>
      <c r="AD16" s="29"/>
      <c r="AE16" s="94"/>
      <c r="AF16" s="95"/>
      <c r="AG16" s="30"/>
      <c r="AH16" s="33"/>
      <c r="AI16" s="29"/>
      <c r="AJ16" s="8"/>
      <c r="AK16" s="8"/>
      <c r="AL16" s="8"/>
    </row>
    <row r="17" spans="1:38" s="22" customFormat="1" ht="15" customHeight="1" x14ac:dyDescent="0.2">
      <c r="A17" s="8"/>
      <c r="B17" s="44">
        <v>2009</v>
      </c>
      <c r="C17" s="44" t="s">
        <v>46</v>
      </c>
      <c r="D17" s="45" t="s">
        <v>43</v>
      </c>
      <c r="E17" s="44"/>
      <c r="F17" s="46" t="s">
        <v>41</v>
      </c>
      <c r="G17" s="47"/>
      <c r="H17" s="44"/>
      <c r="I17" s="44"/>
      <c r="J17" s="44"/>
      <c r="K17" s="44"/>
      <c r="L17" s="44"/>
      <c r="M17" s="44"/>
      <c r="N17" s="48"/>
      <c r="O17" s="23"/>
      <c r="P17" s="29"/>
      <c r="Q17" s="29"/>
      <c r="R17" s="29"/>
      <c r="S17" s="29"/>
      <c r="T17" s="29"/>
      <c r="U17" s="30"/>
      <c r="V17" s="23"/>
      <c r="W17" s="31"/>
      <c r="X17" s="31"/>
      <c r="Y17" s="32"/>
      <c r="Z17" s="31"/>
      <c r="AA17" s="32"/>
      <c r="AB17" s="93"/>
      <c r="AC17" s="23"/>
      <c r="AD17" s="29"/>
      <c r="AE17" s="94"/>
      <c r="AF17" s="95"/>
      <c r="AG17" s="30"/>
      <c r="AH17" s="33"/>
      <c r="AI17" s="29"/>
      <c r="AJ17" s="8"/>
      <c r="AK17" s="8"/>
      <c r="AL17" s="8"/>
    </row>
    <row r="18" spans="1:38" s="22" customFormat="1" ht="15" customHeight="1" x14ac:dyDescent="0.2">
      <c r="A18" s="8"/>
      <c r="B18" s="44">
        <v>2010</v>
      </c>
      <c r="C18" s="44" t="s">
        <v>44</v>
      </c>
      <c r="D18" s="84" t="s">
        <v>42</v>
      </c>
      <c r="E18" s="44"/>
      <c r="F18" s="46" t="s">
        <v>41</v>
      </c>
      <c r="G18" s="47"/>
      <c r="H18" s="44"/>
      <c r="I18" s="44"/>
      <c r="J18" s="44"/>
      <c r="K18" s="44"/>
      <c r="L18" s="44"/>
      <c r="M18" s="44"/>
      <c r="N18" s="52"/>
      <c r="O18" s="23"/>
      <c r="P18" s="29"/>
      <c r="Q18" s="29"/>
      <c r="R18" s="29"/>
      <c r="S18" s="29"/>
      <c r="T18" s="29"/>
      <c r="U18" s="30"/>
      <c r="V18" s="23"/>
      <c r="W18" s="31"/>
      <c r="X18" s="31"/>
      <c r="Y18" s="32"/>
      <c r="Z18" s="31"/>
      <c r="AA18" s="32"/>
      <c r="AB18" s="93"/>
      <c r="AC18" s="23"/>
      <c r="AD18" s="29"/>
      <c r="AE18" s="94"/>
      <c r="AF18" s="95"/>
      <c r="AG18" s="30"/>
      <c r="AH18" s="33"/>
      <c r="AI18" s="29"/>
      <c r="AJ18" s="8"/>
      <c r="AK18" s="8"/>
      <c r="AL18" s="8"/>
    </row>
    <row r="19" spans="1:38" s="22" customFormat="1" ht="15" customHeight="1" x14ac:dyDescent="0.2">
      <c r="A19" s="8"/>
      <c r="B19" s="49">
        <v>2011</v>
      </c>
      <c r="C19" s="83" t="s">
        <v>45</v>
      </c>
      <c r="D19" s="50" t="s">
        <v>42</v>
      </c>
      <c r="E19" s="49"/>
      <c r="F19" s="51" t="s">
        <v>41</v>
      </c>
      <c r="G19" s="49"/>
      <c r="H19" s="49"/>
      <c r="I19" s="49"/>
      <c r="J19" s="49"/>
      <c r="K19" s="49"/>
      <c r="L19" s="49"/>
      <c r="M19" s="49"/>
      <c r="N19" s="52"/>
      <c r="O19" s="23"/>
      <c r="P19" s="29"/>
      <c r="Q19" s="29"/>
      <c r="R19" s="29"/>
      <c r="S19" s="29"/>
      <c r="T19" s="29"/>
      <c r="U19" s="30"/>
      <c r="V19" s="23"/>
      <c r="W19" s="31"/>
      <c r="X19" s="31"/>
      <c r="Y19" s="32"/>
      <c r="Z19" s="31"/>
      <c r="AA19" s="32"/>
      <c r="AB19" s="93"/>
      <c r="AC19" s="23"/>
      <c r="AD19" s="29"/>
      <c r="AE19" s="94"/>
      <c r="AF19" s="95"/>
      <c r="AG19" s="30"/>
      <c r="AH19" s="33"/>
      <c r="AI19" s="29"/>
      <c r="AJ19" s="8"/>
      <c r="AK19" s="8"/>
      <c r="AL19" s="8"/>
    </row>
    <row r="20" spans="1:38" s="22" customFormat="1" ht="15" customHeight="1" x14ac:dyDescent="0.2">
      <c r="A20" s="8"/>
      <c r="B20" s="49">
        <v>2012</v>
      </c>
      <c r="C20" s="83" t="s">
        <v>44</v>
      </c>
      <c r="D20" s="50" t="s">
        <v>42</v>
      </c>
      <c r="E20" s="49"/>
      <c r="F20" s="51" t="s">
        <v>41</v>
      </c>
      <c r="G20" s="49"/>
      <c r="H20" s="49"/>
      <c r="I20" s="49"/>
      <c r="J20" s="49"/>
      <c r="K20" s="49"/>
      <c r="L20" s="49"/>
      <c r="M20" s="49"/>
      <c r="N20" s="52"/>
      <c r="O20" s="23"/>
      <c r="P20" s="29"/>
      <c r="Q20" s="29"/>
      <c r="R20" s="29"/>
      <c r="S20" s="29"/>
      <c r="T20" s="29"/>
      <c r="U20" s="30"/>
      <c r="V20" s="23"/>
      <c r="W20" s="31"/>
      <c r="X20" s="31"/>
      <c r="Y20" s="32"/>
      <c r="Z20" s="31"/>
      <c r="AA20" s="32"/>
      <c r="AB20" s="93"/>
      <c r="AC20" s="23"/>
      <c r="AD20" s="29"/>
      <c r="AE20" s="94"/>
      <c r="AF20" s="95"/>
      <c r="AG20" s="30"/>
      <c r="AH20" s="33"/>
      <c r="AI20" s="29"/>
      <c r="AJ20" s="8"/>
      <c r="AK20" s="8"/>
      <c r="AL20" s="8"/>
    </row>
    <row r="21" spans="1:38" s="22" customFormat="1" ht="15" customHeight="1" x14ac:dyDescent="0.2">
      <c r="A21" s="8"/>
      <c r="B21" s="44">
        <v>2013</v>
      </c>
      <c r="C21" s="44" t="s">
        <v>60</v>
      </c>
      <c r="D21" s="45" t="s">
        <v>43</v>
      </c>
      <c r="E21" s="44"/>
      <c r="F21" s="46" t="s">
        <v>41</v>
      </c>
      <c r="G21" s="47"/>
      <c r="H21" s="44"/>
      <c r="I21" s="44"/>
      <c r="J21" s="44"/>
      <c r="K21" s="44"/>
      <c r="L21" s="44"/>
      <c r="M21" s="44"/>
      <c r="N21" s="52"/>
      <c r="O21" s="23"/>
      <c r="P21" s="29"/>
      <c r="Q21" s="29"/>
      <c r="R21" s="29"/>
      <c r="S21" s="29"/>
      <c r="T21" s="29"/>
      <c r="U21" s="30"/>
      <c r="V21" s="23"/>
      <c r="W21" s="31"/>
      <c r="X21" s="31"/>
      <c r="Y21" s="32"/>
      <c r="Z21" s="31"/>
      <c r="AA21" s="32"/>
      <c r="AB21" s="93"/>
      <c r="AC21" s="23"/>
      <c r="AD21" s="29"/>
      <c r="AE21" s="94"/>
      <c r="AF21" s="95"/>
      <c r="AG21" s="30"/>
      <c r="AH21" s="33"/>
      <c r="AI21" s="29"/>
      <c r="AJ21" s="8"/>
      <c r="AK21" s="8"/>
      <c r="AL21" s="8"/>
    </row>
    <row r="22" spans="1:38" s="22" customFormat="1" ht="15" customHeight="1" x14ac:dyDescent="0.2">
      <c r="A22" s="8"/>
      <c r="B22" s="44">
        <v>2014</v>
      </c>
      <c r="C22" s="44" t="s">
        <v>45</v>
      </c>
      <c r="D22" s="45" t="s">
        <v>42</v>
      </c>
      <c r="E22" s="44"/>
      <c r="F22" s="46" t="s">
        <v>41</v>
      </c>
      <c r="G22" s="47"/>
      <c r="H22" s="44"/>
      <c r="I22" s="44"/>
      <c r="J22" s="44"/>
      <c r="K22" s="44"/>
      <c r="L22" s="44"/>
      <c r="M22" s="44"/>
      <c r="N22" s="52"/>
      <c r="O22" s="23"/>
      <c r="P22" s="29"/>
      <c r="Q22" s="29"/>
      <c r="R22" s="29"/>
      <c r="S22" s="29"/>
      <c r="T22" s="29"/>
      <c r="U22" s="30"/>
      <c r="V22" s="23"/>
      <c r="W22" s="31"/>
      <c r="X22" s="31"/>
      <c r="Y22" s="32"/>
      <c r="Z22" s="31"/>
      <c r="AA22" s="32"/>
      <c r="AB22" s="93"/>
      <c r="AC22" s="23"/>
      <c r="AD22" s="29"/>
      <c r="AE22" s="94"/>
      <c r="AF22" s="95"/>
      <c r="AG22" s="30"/>
      <c r="AH22" s="33"/>
      <c r="AI22" s="29"/>
      <c r="AJ22" s="8"/>
      <c r="AK22" s="8"/>
      <c r="AL22" s="8"/>
    </row>
    <row r="23" spans="1:38" s="22" customFormat="1" ht="15" customHeight="1" x14ac:dyDescent="0.2">
      <c r="A23" s="8"/>
      <c r="B23" s="44">
        <v>2015</v>
      </c>
      <c r="C23" s="44" t="s">
        <v>46</v>
      </c>
      <c r="D23" s="45" t="s">
        <v>42</v>
      </c>
      <c r="E23" s="44"/>
      <c r="F23" s="46" t="s">
        <v>41</v>
      </c>
      <c r="G23" s="47"/>
      <c r="H23" s="44"/>
      <c r="I23" s="44"/>
      <c r="J23" s="44"/>
      <c r="K23" s="44"/>
      <c r="L23" s="44"/>
      <c r="M23" s="44"/>
      <c r="N23" s="52"/>
      <c r="O23" s="23"/>
      <c r="P23" s="29"/>
      <c r="Q23" s="29"/>
      <c r="R23" s="29"/>
      <c r="S23" s="29"/>
      <c r="T23" s="29"/>
      <c r="U23" s="30"/>
      <c r="V23" s="23"/>
      <c r="W23" s="31"/>
      <c r="X23" s="31"/>
      <c r="Y23" s="32"/>
      <c r="Z23" s="31"/>
      <c r="AA23" s="32"/>
      <c r="AB23" s="93"/>
      <c r="AC23" s="23"/>
      <c r="AD23" s="29"/>
      <c r="AE23" s="94"/>
      <c r="AF23" s="95"/>
      <c r="AG23" s="30"/>
      <c r="AH23" s="33"/>
      <c r="AI23" s="29"/>
      <c r="AJ23" s="8"/>
      <c r="AK23" s="8"/>
      <c r="AL23" s="8"/>
    </row>
    <row r="24" spans="1:38" s="22" customFormat="1" ht="15" customHeight="1" x14ac:dyDescent="0.2">
      <c r="A24" s="8"/>
      <c r="B24" s="44">
        <v>2016</v>
      </c>
      <c r="C24" s="44" t="s">
        <v>46</v>
      </c>
      <c r="D24" s="45" t="s">
        <v>43</v>
      </c>
      <c r="E24" s="44"/>
      <c r="F24" s="46" t="s">
        <v>41</v>
      </c>
      <c r="G24" s="47"/>
      <c r="H24" s="44"/>
      <c r="I24" s="44"/>
      <c r="J24" s="44"/>
      <c r="K24" s="44"/>
      <c r="L24" s="44"/>
      <c r="M24" s="44"/>
      <c r="N24" s="52"/>
      <c r="O24" s="23"/>
      <c r="P24" s="29"/>
      <c r="Q24" s="29"/>
      <c r="R24" s="29"/>
      <c r="S24" s="29"/>
      <c r="T24" s="29"/>
      <c r="U24" s="30"/>
      <c r="V24" s="23"/>
      <c r="W24" s="31"/>
      <c r="X24" s="31"/>
      <c r="Y24" s="32"/>
      <c r="Z24" s="31"/>
      <c r="AA24" s="32"/>
      <c r="AB24" s="93"/>
      <c r="AC24" s="23"/>
      <c r="AD24" s="29"/>
      <c r="AE24" s="94"/>
      <c r="AF24" s="95"/>
      <c r="AG24" s="30"/>
      <c r="AH24" s="33"/>
      <c r="AI24" s="29"/>
      <c r="AJ24" s="8"/>
      <c r="AK24" s="8"/>
      <c r="AL24" s="8"/>
    </row>
    <row r="25" spans="1:38" s="22" customFormat="1" ht="15" customHeight="1" x14ac:dyDescent="0.2">
      <c r="A25" s="8"/>
      <c r="B25" s="34">
        <v>2017</v>
      </c>
      <c r="C25" s="34"/>
      <c r="D25" s="35"/>
      <c r="E25" s="34"/>
      <c r="F25" s="43"/>
      <c r="G25" s="36"/>
      <c r="H25" s="34"/>
      <c r="I25" s="34"/>
      <c r="J25" s="34"/>
      <c r="K25" s="34"/>
      <c r="L25" s="34"/>
      <c r="M25" s="34"/>
      <c r="N25" s="105"/>
      <c r="O25" s="23"/>
      <c r="P25" s="29"/>
      <c r="Q25" s="29"/>
      <c r="R25" s="29"/>
      <c r="S25" s="29"/>
      <c r="T25" s="29"/>
      <c r="U25" s="30"/>
      <c r="V25" s="23"/>
      <c r="W25" s="31"/>
      <c r="X25" s="31"/>
      <c r="Y25" s="32"/>
      <c r="Z25" s="31"/>
      <c r="AA25" s="32"/>
      <c r="AB25" s="93"/>
      <c r="AC25" s="23"/>
      <c r="AD25" s="29"/>
      <c r="AE25" s="94"/>
      <c r="AF25" s="95"/>
      <c r="AG25" s="30"/>
      <c r="AH25" s="33"/>
      <c r="AI25" s="29"/>
      <c r="AJ25" s="8"/>
      <c r="AK25" s="8"/>
      <c r="AL25" s="8"/>
    </row>
    <row r="26" spans="1:38" s="22" customFormat="1" ht="15" customHeight="1" x14ac:dyDescent="0.2">
      <c r="A26" s="8"/>
      <c r="B26" s="44">
        <v>2018</v>
      </c>
      <c r="C26" s="44" t="s">
        <v>44</v>
      </c>
      <c r="D26" s="45" t="s">
        <v>43</v>
      </c>
      <c r="E26" s="44"/>
      <c r="F26" s="46" t="s">
        <v>41</v>
      </c>
      <c r="G26" s="47"/>
      <c r="H26" s="44"/>
      <c r="I26" s="44"/>
      <c r="J26" s="44"/>
      <c r="K26" s="44"/>
      <c r="L26" s="44"/>
      <c r="M26" s="44"/>
      <c r="N26" s="52"/>
      <c r="O26" s="23"/>
      <c r="P26" s="29"/>
      <c r="Q26" s="29"/>
      <c r="R26" s="29"/>
      <c r="S26" s="29"/>
      <c r="T26" s="29"/>
      <c r="U26" s="30"/>
      <c r="V26" s="23"/>
      <c r="W26" s="31"/>
      <c r="X26" s="31"/>
      <c r="Y26" s="32"/>
      <c r="Z26" s="31"/>
      <c r="AA26" s="32"/>
      <c r="AB26" s="93"/>
      <c r="AC26" s="23"/>
      <c r="AD26" s="29"/>
      <c r="AE26" s="94"/>
      <c r="AF26" s="95"/>
      <c r="AG26" s="30"/>
      <c r="AH26" s="33"/>
      <c r="AI26" s="29"/>
      <c r="AJ26" s="8"/>
      <c r="AK26" s="8"/>
      <c r="AL26" s="8"/>
    </row>
    <row r="27" spans="1:38" s="22" customFormat="1" ht="15" customHeight="1" x14ac:dyDescent="0.2">
      <c r="A27" s="8"/>
      <c r="B27" s="44">
        <v>2019</v>
      </c>
      <c r="C27" s="44" t="s">
        <v>48</v>
      </c>
      <c r="D27" s="45" t="s">
        <v>42</v>
      </c>
      <c r="E27" s="44"/>
      <c r="F27" s="46" t="s">
        <v>41</v>
      </c>
      <c r="G27" s="47"/>
      <c r="H27" s="44"/>
      <c r="I27" s="44"/>
      <c r="J27" s="44"/>
      <c r="K27" s="44"/>
      <c r="L27" s="44"/>
      <c r="M27" s="44"/>
      <c r="N27" s="48"/>
      <c r="O27" s="23"/>
      <c r="P27" s="29"/>
      <c r="Q27" s="29"/>
      <c r="R27" s="29"/>
      <c r="S27" s="29"/>
      <c r="T27" s="29"/>
      <c r="U27" s="30"/>
      <c r="V27" s="23"/>
      <c r="W27" s="31"/>
      <c r="X27" s="31"/>
      <c r="Y27" s="32"/>
      <c r="Z27" s="31"/>
      <c r="AA27" s="32"/>
      <c r="AB27" s="93"/>
      <c r="AC27" s="23"/>
      <c r="AD27" s="29"/>
      <c r="AE27" s="94"/>
      <c r="AF27" s="95"/>
      <c r="AG27" s="30"/>
      <c r="AH27" s="33"/>
      <c r="AI27" s="29"/>
      <c r="AJ27" s="8"/>
      <c r="AK27" s="8"/>
      <c r="AL27" s="8"/>
    </row>
    <row r="28" spans="1:38" s="22" customFormat="1" ht="15" customHeight="1" x14ac:dyDescent="0.2">
      <c r="A28" s="1"/>
      <c r="B28" s="15" t="s">
        <v>7</v>
      </c>
      <c r="C28" s="16"/>
      <c r="D28" s="14"/>
      <c r="E28" s="17">
        <f t="shared" ref="E28:M28" si="0">SUM(E5:E27)</f>
        <v>4</v>
      </c>
      <c r="F28" s="17">
        <f t="shared" si="0"/>
        <v>0</v>
      </c>
      <c r="G28" s="17">
        <f t="shared" si="0"/>
        <v>0</v>
      </c>
      <c r="H28" s="17">
        <f t="shared" si="0"/>
        <v>0</v>
      </c>
      <c r="I28" s="17">
        <f t="shared" si="0"/>
        <v>2</v>
      </c>
      <c r="J28" s="17">
        <f t="shared" si="0"/>
        <v>2</v>
      </c>
      <c r="K28" s="17">
        <f t="shared" si="0"/>
        <v>0</v>
      </c>
      <c r="L28" s="17">
        <f t="shared" si="0"/>
        <v>0</v>
      </c>
      <c r="M28" s="17">
        <f t="shared" si="0"/>
        <v>0</v>
      </c>
      <c r="N28" s="53">
        <v>0.33300000000000002</v>
      </c>
      <c r="O28" s="96">
        <v>34.042553191489361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53">
        <v>0</v>
      </c>
      <c r="V28" s="23"/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53">
        <v>0</v>
      </c>
      <c r="AC28" s="23"/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8"/>
      <c r="AK28" s="8"/>
      <c r="AL28" s="8"/>
    </row>
    <row r="29" spans="1:38" s="22" customFormat="1" ht="15" customHeight="1" x14ac:dyDescent="0.25">
      <c r="A29" s="8"/>
      <c r="B29" s="54" t="s">
        <v>2</v>
      </c>
      <c r="C29" s="33"/>
      <c r="D29" s="55">
        <f>SUM(F28:H28)+((I28-F28-G28)/3)+(E28/3)+(Z28*25)+(AA28*25)+(AB28*10)+(AC28*25)+(AD28*20)+(AE28*15)</f>
        <v>2</v>
      </c>
      <c r="E29" s="56"/>
      <c r="F29" s="56"/>
      <c r="G29" s="56"/>
      <c r="H29" s="56"/>
      <c r="I29" s="56"/>
      <c r="J29" s="56"/>
      <c r="K29" s="56"/>
      <c r="L29" s="56"/>
      <c r="M29" s="56"/>
      <c r="N29" s="57"/>
      <c r="O29" s="56"/>
      <c r="P29" s="56"/>
      <c r="Q29" s="59"/>
      <c r="R29" s="56"/>
      <c r="S29" s="56"/>
      <c r="T29" s="56"/>
      <c r="U29" s="56"/>
      <c r="V29" s="38"/>
      <c r="W29" s="56"/>
      <c r="X29" s="56"/>
      <c r="Y29" s="56"/>
      <c r="Z29" s="56"/>
      <c r="AA29" s="56"/>
      <c r="AB29" s="56"/>
      <c r="AC29" s="38"/>
      <c r="AD29" s="56"/>
      <c r="AE29" s="56"/>
      <c r="AF29" s="56"/>
      <c r="AG29" s="56"/>
      <c r="AH29" s="56"/>
      <c r="AI29" s="56"/>
      <c r="AJ29" s="8"/>
      <c r="AK29" s="8"/>
      <c r="AL29" s="8"/>
    </row>
    <row r="30" spans="1:38" s="22" customFormat="1" ht="12" customHeight="1" x14ac:dyDescent="0.25">
      <c r="A30" s="8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7"/>
      <c r="O30" s="38"/>
      <c r="P30" s="56"/>
      <c r="Q30" s="59"/>
      <c r="R30" s="56"/>
      <c r="S30" s="56"/>
      <c r="T30" s="56"/>
      <c r="U30" s="56"/>
      <c r="V30" s="38"/>
      <c r="W30" s="56"/>
      <c r="X30" s="56"/>
      <c r="Y30" s="56"/>
      <c r="Z30" s="56"/>
      <c r="AA30" s="56"/>
      <c r="AB30" s="56"/>
      <c r="AC30" s="38"/>
      <c r="AD30" s="56"/>
      <c r="AE30" s="56"/>
      <c r="AF30" s="56"/>
      <c r="AG30" s="56"/>
      <c r="AH30" s="56"/>
      <c r="AI30" s="56"/>
      <c r="AJ30" s="8"/>
      <c r="AK30" s="8"/>
      <c r="AL30" s="8"/>
    </row>
    <row r="31" spans="1:38" ht="15" customHeight="1" x14ac:dyDescent="0.25">
      <c r="A31" s="8"/>
      <c r="B31" s="21" t="s">
        <v>25</v>
      </c>
      <c r="C31" s="60"/>
      <c r="D31" s="60"/>
      <c r="E31" s="17" t="s">
        <v>3</v>
      </c>
      <c r="F31" s="17" t="s">
        <v>8</v>
      </c>
      <c r="G31" s="14" t="s">
        <v>5</v>
      </c>
      <c r="H31" s="17" t="s">
        <v>6</v>
      </c>
      <c r="I31" s="17" t="s">
        <v>17</v>
      </c>
      <c r="J31" s="56"/>
      <c r="K31" s="17" t="s">
        <v>27</v>
      </c>
      <c r="L31" s="17" t="s">
        <v>28</v>
      </c>
      <c r="M31" s="17" t="s">
        <v>29</v>
      </c>
      <c r="N31" s="17" t="s">
        <v>22</v>
      </c>
      <c r="O31" s="23"/>
      <c r="P31" s="61" t="s">
        <v>80</v>
      </c>
      <c r="Q31" s="11"/>
      <c r="R31" s="11"/>
      <c r="S31" s="11"/>
      <c r="T31" s="62"/>
      <c r="U31" s="62"/>
      <c r="V31" s="62"/>
      <c r="W31" s="62"/>
      <c r="X31" s="62"/>
      <c r="Y31" s="62"/>
      <c r="Z31" s="11"/>
      <c r="AA31" s="11"/>
      <c r="AB31" s="11"/>
      <c r="AC31" s="11"/>
      <c r="AD31" s="11"/>
      <c r="AE31" s="11"/>
      <c r="AF31" s="11"/>
      <c r="AG31" s="11"/>
      <c r="AH31" s="11"/>
      <c r="AI31" s="63"/>
      <c r="AJ31" s="8"/>
      <c r="AK31" s="8"/>
      <c r="AL31" s="8"/>
    </row>
    <row r="32" spans="1:38" ht="15" customHeight="1" x14ac:dyDescent="0.2">
      <c r="A32" s="8"/>
      <c r="B32" s="61" t="s">
        <v>13</v>
      </c>
      <c r="C32" s="11"/>
      <c r="D32" s="63"/>
      <c r="E32" s="29">
        <f>PRODUCT(E28)</f>
        <v>4</v>
      </c>
      <c r="F32" s="29">
        <f>PRODUCT(F28)</f>
        <v>0</v>
      </c>
      <c r="G32" s="29">
        <f>PRODUCT(G28)</f>
        <v>0</v>
      </c>
      <c r="H32" s="29">
        <f>PRODUCT(H28)</f>
        <v>0</v>
      </c>
      <c r="I32" s="29">
        <f>PRODUCT(I28)</f>
        <v>2</v>
      </c>
      <c r="J32" s="56"/>
      <c r="K32" s="64">
        <f>PRODUCT((F32+G32)/E32)</f>
        <v>0</v>
      </c>
      <c r="L32" s="64">
        <f>PRODUCT(H32/E32)</f>
        <v>0</v>
      </c>
      <c r="M32" s="64">
        <f>PRODUCT(I32/E32)</f>
        <v>0.5</v>
      </c>
      <c r="N32" s="37">
        <f>PRODUCT(N28)</f>
        <v>0.33300000000000002</v>
      </c>
      <c r="O32" s="23">
        <v>34.042553191489361</v>
      </c>
      <c r="P32" s="114" t="s">
        <v>9</v>
      </c>
      <c r="Q32" s="127"/>
      <c r="R32" s="115" t="s">
        <v>36</v>
      </c>
      <c r="S32" s="115"/>
      <c r="T32" s="115"/>
      <c r="U32" s="115"/>
      <c r="V32" s="115"/>
      <c r="W32" s="115"/>
      <c r="X32" s="115"/>
      <c r="Y32" s="115"/>
      <c r="Z32" s="128" t="s">
        <v>11</v>
      </c>
      <c r="AA32" s="115"/>
      <c r="AB32" s="129" t="s">
        <v>37</v>
      </c>
      <c r="AC32" s="129"/>
      <c r="AD32" s="130"/>
      <c r="AE32" s="115"/>
      <c r="AF32" s="115"/>
      <c r="AG32" s="115"/>
      <c r="AH32" s="115"/>
      <c r="AI32" s="116"/>
      <c r="AJ32" s="8"/>
      <c r="AK32" s="8"/>
      <c r="AL32" s="8"/>
    </row>
    <row r="33" spans="1:38" ht="15" customHeight="1" x14ac:dyDescent="0.2">
      <c r="A33" s="8"/>
      <c r="B33" s="65" t="s">
        <v>15</v>
      </c>
      <c r="C33" s="66"/>
      <c r="D33" s="67"/>
      <c r="E33" s="29"/>
      <c r="F33" s="29"/>
      <c r="G33" s="29"/>
      <c r="H33" s="29"/>
      <c r="I33" s="29"/>
      <c r="J33" s="56"/>
      <c r="K33" s="64"/>
      <c r="L33" s="64"/>
      <c r="M33" s="64"/>
      <c r="N33" s="37"/>
      <c r="O33" s="23"/>
      <c r="P33" s="131" t="s">
        <v>65</v>
      </c>
      <c r="Q33" s="132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4"/>
      <c r="AD33" s="96"/>
      <c r="AE33" s="134"/>
      <c r="AF33" s="134"/>
      <c r="AG33" s="134"/>
      <c r="AH33" s="134"/>
      <c r="AI33" s="135"/>
      <c r="AJ33" s="8"/>
      <c r="AK33" s="8"/>
      <c r="AL33" s="8"/>
    </row>
    <row r="34" spans="1:38" ht="15" customHeight="1" x14ac:dyDescent="0.2">
      <c r="A34" s="8"/>
      <c r="B34" s="68" t="s">
        <v>16</v>
      </c>
      <c r="C34" s="69"/>
      <c r="D34" s="70"/>
      <c r="E34" s="31"/>
      <c r="F34" s="31"/>
      <c r="G34" s="31"/>
      <c r="H34" s="31"/>
      <c r="I34" s="31"/>
      <c r="J34" s="56"/>
      <c r="K34" s="71"/>
      <c r="L34" s="71"/>
      <c r="M34" s="71"/>
      <c r="N34" s="72"/>
      <c r="O34" s="23"/>
      <c r="P34" s="131" t="s">
        <v>66</v>
      </c>
      <c r="Q34" s="132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4"/>
      <c r="AD34" s="96"/>
      <c r="AE34" s="134"/>
      <c r="AF34" s="134"/>
      <c r="AG34" s="134"/>
      <c r="AH34" s="134"/>
      <c r="AI34" s="135"/>
      <c r="AJ34" s="8"/>
      <c r="AK34" s="8"/>
      <c r="AL34" s="8"/>
    </row>
    <row r="35" spans="1:38" ht="15" customHeight="1" x14ac:dyDescent="0.2">
      <c r="A35" s="8"/>
      <c r="B35" s="73" t="s">
        <v>26</v>
      </c>
      <c r="C35" s="74"/>
      <c r="D35" s="75"/>
      <c r="E35" s="17">
        <f>SUM(E32:E34)</f>
        <v>4</v>
      </c>
      <c r="F35" s="17">
        <f>SUM(F32:F34)</f>
        <v>0</v>
      </c>
      <c r="G35" s="17">
        <f>SUM(G32:G34)</f>
        <v>0</v>
      </c>
      <c r="H35" s="17">
        <f>SUM(H32:H34)</f>
        <v>0</v>
      </c>
      <c r="I35" s="17">
        <f>SUM(I32:I34)</f>
        <v>2</v>
      </c>
      <c r="J35" s="56"/>
      <c r="K35" s="76">
        <f>PRODUCT((F35+G35)/E35)</f>
        <v>0</v>
      </c>
      <c r="L35" s="76">
        <f>PRODUCT(H35/E35)</f>
        <v>0</v>
      </c>
      <c r="M35" s="76">
        <f>PRODUCT(I35/E35)</f>
        <v>0.5</v>
      </c>
      <c r="N35" s="53">
        <v>0.33300000000000002</v>
      </c>
      <c r="O35" s="23">
        <v>34.042553191489361</v>
      </c>
      <c r="P35" s="136" t="s">
        <v>10</v>
      </c>
      <c r="Q35" s="137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9"/>
      <c r="AD35" s="140"/>
      <c r="AE35" s="139"/>
      <c r="AF35" s="139"/>
      <c r="AG35" s="139"/>
      <c r="AH35" s="139"/>
      <c r="AI35" s="141"/>
      <c r="AJ35" s="8"/>
      <c r="AK35" s="8"/>
      <c r="AL35" s="8"/>
    </row>
    <row r="36" spans="1:38" ht="12.75" customHeight="1" x14ac:dyDescent="0.25">
      <c r="A36" s="8"/>
      <c r="B36" s="58"/>
      <c r="C36" s="58"/>
      <c r="D36" s="58"/>
      <c r="E36" s="58"/>
      <c r="F36" s="58"/>
      <c r="G36" s="58"/>
      <c r="H36" s="58"/>
      <c r="I36" s="58"/>
      <c r="J36" s="56"/>
      <c r="K36" s="58"/>
      <c r="L36" s="58"/>
      <c r="M36" s="58"/>
      <c r="N36" s="57"/>
      <c r="O36" s="23"/>
      <c r="P36" s="56"/>
      <c r="Q36" s="59"/>
      <c r="R36" s="56"/>
      <c r="S36" s="23"/>
      <c r="T36" s="23"/>
      <c r="U36" s="77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8"/>
      <c r="AK36" s="8"/>
      <c r="AL36" s="8"/>
    </row>
    <row r="37" spans="1:38" ht="15" customHeight="1" x14ac:dyDescent="0.25">
      <c r="A37" s="8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23"/>
      <c r="P37" s="56"/>
      <c r="Q37" s="59"/>
      <c r="R37" s="56"/>
      <c r="S37" s="56"/>
      <c r="T37" s="23"/>
      <c r="U37" s="23"/>
      <c r="V37" s="23"/>
      <c r="W37" s="23"/>
      <c r="X37" s="77"/>
      <c r="Y37" s="77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8" ht="15" customHeight="1" x14ac:dyDescent="0.25">
      <c r="A38" s="8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23"/>
      <c r="P38" s="56"/>
      <c r="Q38" s="59"/>
      <c r="R38" s="56"/>
      <c r="S38" s="56"/>
      <c r="T38" s="23"/>
      <c r="U38" s="23"/>
      <c r="V38" s="23"/>
      <c r="W38" s="23"/>
      <c r="X38" s="77"/>
      <c r="Y38" s="77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8" ht="15" customHeight="1" x14ac:dyDescent="0.25">
      <c r="A39" s="8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23"/>
      <c r="P39" s="56"/>
      <c r="Q39" s="59"/>
      <c r="R39" s="56"/>
      <c r="S39" s="56"/>
      <c r="T39" s="23"/>
      <c r="U39" s="23"/>
      <c r="V39" s="23"/>
      <c r="W39" s="23"/>
      <c r="X39" s="77"/>
      <c r="Y39" s="77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8" ht="15" customHeight="1" x14ac:dyDescent="0.25">
      <c r="A40" s="8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23"/>
      <c r="P40" s="56"/>
      <c r="Q40" s="59"/>
      <c r="R40" s="56"/>
      <c r="S40" s="56"/>
      <c r="T40" s="23"/>
      <c r="U40" s="23"/>
      <c r="V40" s="23"/>
      <c r="W40" s="23"/>
      <c r="X40" s="77"/>
      <c r="Y40" s="77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8" ht="15" customHeight="1" x14ac:dyDescent="0.25">
      <c r="A41" s="8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23"/>
      <c r="P41" s="56"/>
      <c r="Q41" s="59"/>
      <c r="R41" s="56"/>
      <c r="S41" s="56"/>
      <c r="T41" s="23"/>
      <c r="U41" s="23"/>
      <c r="V41" s="23"/>
      <c r="W41" s="23"/>
      <c r="X41" s="77"/>
      <c r="Y41" s="77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8" ht="15" customHeight="1" x14ac:dyDescent="0.25">
      <c r="A42" s="8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23"/>
      <c r="P42" s="56"/>
      <c r="Q42" s="59"/>
      <c r="R42" s="56"/>
      <c r="S42" s="56"/>
      <c r="T42" s="23"/>
      <c r="U42" s="23"/>
      <c r="V42" s="23"/>
      <c r="W42" s="23"/>
      <c r="X42" s="77"/>
      <c r="Y42" s="77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8" ht="15" customHeight="1" x14ac:dyDescent="0.25">
      <c r="A43" s="8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23"/>
      <c r="P43" s="56"/>
      <c r="Q43" s="59"/>
      <c r="R43" s="56"/>
      <c r="S43" s="56"/>
      <c r="T43" s="23"/>
      <c r="U43" s="23"/>
      <c r="V43" s="23"/>
      <c r="W43" s="23"/>
      <c r="X43" s="77"/>
      <c r="Y43" s="77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8" ht="15" customHeight="1" x14ac:dyDescent="0.25">
      <c r="A44" s="8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23"/>
      <c r="P44" s="56"/>
      <c r="Q44" s="59"/>
      <c r="R44" s="56"/>
      <c r="S44" s="56"/>
      <c r="T44" s="23"/>
      <c r="U44" s="23"/>
      <c r="V44" s="23"/>
      <c r="W44" s="23"/>
      <c r="X44" s="77"/>
      <c r="Y44" s="77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8" ht="15" customHeight="1" x14ac:dyDescent="0.25">
      <c r="A45" s="8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23"/>
      <c r="P45" s="56"/>
      <c r="Q45" s="59"/>
      <c r="R45" s="56"/>
      <c r="S45" s="56"/>
      <c r="T45" s="23"/>
      <c r="U45" s="23"/>
      <c r="V45" s="23"/>
      <c r="W45" s="23"/>
      <c r="X45" s="77"/>
      <c r="Y45" s="77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8" ht="15" customHeight="1" x14ac:dyDescent="0.25">
      <c r="A46" s="8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23"/>
      <c r="P46" s="56"/>
      <c r="Q46" s="59"/>
      <c r="R46" s="56"/>
      <c r="S46" s="56"/>
      <c r="T46" s="23"/>
      <c r="U46" s="23"/>
      <c r="V46" s="23"/>
      <c r="W46" s="23"/>
      <c r="X46" s="77"/>
      <c r="Y46" s="77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8" ht="15" customHeight="1" x14ac:dyDescent="0.25">
      <c r="A47" s="8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23"/>
      <c r="P47" s="56"/>
      <c r="Q47" s="59"/>
      <c r="R47" s="56"/>
      <c r="S47" s="56"/>
      <c r="T47" s="23"/>
      <c r="U47" s="23"/>
      <c r="V47" s="23"/>
      <c r="W47" s="23"/>
      <c r="X47" s="77"/>
      <c r="Y47" s="77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8" ht="15" customHeight="1" x14ac:dyDescent="0.25">
      <c r="A48" s="8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23"/>
      <c r="P48" s="56"/>
      <c r="Q48" s="59"/>
      <c r="R48" s="56"/>
      <c r="S48" s="56"/>
      <c r="T48" s="23"/>
      <c r="U48" s="23"/>
      <c r="V48" s="23"/>
      <c r="W48" s="23"/>
      <c r="X48" s="77"/>
      <c r="Y48" s="77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23"/>
      <c r="P49" s="56"/>
      <c r="Q49" s="59"/>
      <c r="R49" s="56"/>
      <c r="S49" s="56"/>
      <c r="T49" s="23"/>
      <c r="U49" s="23"/>
      <c r="V49" s="23"/>
      <c r="W49" s="23"/>
      <c r="X49" s="77"/>
      <c r="Y49" s="77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23"/>
      <c r="P50" s="56"/>
      <c r="Q50" s="59"/>
      <c r="R50" s="56"/>
      <c r="S50" s="56"/>
      <c r="T50" s="23"/>
      <c r="U50" s="23"/>
      <c r="V50" s="23"/>
      <c r="W50" s="23"/>
      <c r="X50" s="77"/>
      <c r="Y50" s="77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23"/>
      <c r="P51" s="56"/>
      <c r="Q51" s="59"/>
      <c r="R51" s="56"/>
      <c r="S51" s="56"/>
      <c r="T51" s="23"/>
      <c r="U51" s="23"/>
      <c r="V51" s="23"/>
      <c r="W51" s="23"/>
      <c r="X51" s="77"/>
      <c r="Y51" s="77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23"/>
      <c r="P52" s="56"/>
      <c r="Q52" s="59"/>
      <c r="R52" s="56"/>
      <c r="S52" s="56"/>
      <c r="T52" s="23"/>
      <c r="U52" s="23"/>
      <c r="V52" s="23"/>
      <c r="W52" s="23"/>
      <c r="X52" s="77"/>
      <c r="Y52" s="77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23"/>
      <c r="P53" s="56"/>
      <c r="Q53" s="59"/>
      <c r="R53" s="56"/>
      <c r="S53" s="56"/>
      <c r="T53" s="23"/>
      <c r="U53" s="23"/>
      <c r="V53" s="23"/>
      <c r="W53" s="23"/>
      <c r="X53" s="77"/>
      <c r="Y53" s="77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23"/>
      <c r="P54" s="56"/>
      <c r="Q54" s="59"/>
      <c r="R54" s="56"/>
      <c r="S54" s="56"/>
      <c r="T54" s="23"/>
      <c r="U54" s="23"/>
      <c r="V54" s="23"/>
      <c r="W54" s="23"/>
      <c r="X54" s="77"/>
      <c r="Y54" s="77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23"/>
      <c r="P55" s="56"/>
      <c r="Q55" s="59"/>
      <c r="R55" s="56"/>
      <c r="S55" s="56"/>
      <c r="T55" s="23"/>
      <c r="U55" s="23"/>
      <c r="V55" s="23"/>
      <c r="W55" s="23"/>
      <c r="X55" s="77"/>
      <c r="Y55" s="77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23"/>
      <c r="P56" s="56"/>
      <c r="Q56" s="59"/>
      <c r="R56" s="56"/>
      <c r="S56" s="56"/>
      <c r="T56" s="23"/>
      <c r="U56" s="23"/>
      <c r="V56" s="23"/>
      <c r="W56" s="23"/>
      <c r="X56" s="77"/>
      <c r="Y56" s="77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23"/>
      <c r="P57" s="56"/>
      <c r="Q57" s="59"/>
      <c r="R57" s="56"/>
      <c r="S57" s="56"/>
      <c r="T57" s="23"/>
      <c r="U57" s="23"/>
      <c r="V57" s="23"/>
      <c r="W57" s="23"/>
      <c r="X57" s="77"/>
      <c r="Y57" s="77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23"/>
      <c r="P58" s="56"/>
      <c r="Q58" s="59"/>
      <c r="R58" s="56"/>
      <c r="S58" s="56"/>
      <c r="T58" s="23"/>
      <c r="U58" s="23"/>
      <c r="V58" s="23"/>
      <c r="W58" s="23"/>
      <c r="X58" s="77"/>
      <c r="Y58" s="77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23"/>
      <c r="P59" s="56"/>
      <c r="Q59" s="59"/>
      <c r="R59" s="56"/>
      <c r="S59" s="56"/>
      <c r="T59" s="23"/>
      <c r="U59" s="23"/>
      <c r="V59" s="23"/>
      <c r="W59" s="23"/>
      <c r="X59" s="77"/>
      <c r="Y59" s="77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23"/>
      <c r="P60" s="56"/>
      <c r="Q60" s="59"/>
      <c r="R60" s="56"/>
      <c r="S60" s="56"/>
      <c r="T60" s="23"/>
      <c r="U60" s="23"/>
      <c r="V60" s="23"/>
      <c r="W60" s="23"/>
      <c r="X60" s="77"/>
      <c r="Y60" s="77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23"/>
      <c r="P61" s="56"/>
      <c r="Q61" s="59"/>
      <c r="R61" s="56"/>
      <c r="S61" s="56"/>
      <c r="T61" s="23"/>
      <c r="U61" s="23"/>
      <c r="V61" s="23"/>
      <c r="W61" s="23"/>
      <c r="X61" s="77"/>
      <c r="Y61" s="77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23"/>
      <c r="P62" s="56"/>
      <c r="Q62" s="59"/>
      <c r="R62" s="56"/>
      <c r="S62" s="56"/>
      <c r="T62" s="23"/>
      <c r="U62" s="23"/>
      <c r="V62" s="23"/>
      <c r="W62" s="23"/>
      <c r="X62" s="77"/>
      <c r="Y62" s="77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23"/>
      <c r="P63" s="56"/>
      <c r="Q63" s="59"/>
      <c r="R63" s="56"/>
      <c r="S63" s="56"/>
      <c r="T63" s="23"/>
      <c r="U63" s="23"/>
      <c r="V63" s="23"/>
      <c r="W63" s="23"/>
      <c r="X63" s="77"/>
      <c r="Y63" s="77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23"/>
      <c r="P64" s="56"/>
      <c r="Q64" s="59"/>
      <c r="R64" s="56"/>
      <c r="S64" s="56"/>
      <c r="T64" s="23"/>
      <c r="U64" s="23"/>
      <c r="V64" s="23"/>
      <c r="W64" s="23"/>
      <c r="X64" s="77"/>
      <c r="Y64" s="77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23"/>
      <c r="P65" s="56"/>
      <c r="Q65" s="59"/>
      <c r="R65" s="56"/>
      <c r="S65" s="56"/>
      <c r="T65" s="23"/>
      <c r="U65" s="23"/>
      <c r="V65" s="23"/>
      <c r="W65" s="23"/>
      <c r="X65" s="77"/>
      <c r="Y65" s="77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23"/>
      <c r="P66" s="56"/>
      <c r="Q66" s="59"/>
      <c r="R66" s="56"/>
      <c r="S66" s="56"/>
      <c r="T66" s="23"/>
      <c r="U66" s="23"/>
      <c r="V66" s="23"/>
      <c r="W66" s="23"/>
      <c r="X66" s="77"/>
      <c r="Y66" s="77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23"/>
      <c r="P67" s="56"/>
      <c r="Q67" s="59"/>
      <c r="R67" s="56"/>
      <c r="S67" s="56"/>
      <c r="T67" s="23"/>
      <c r="U67" s="23"/>
      <c r="V67" s="23"/>
      <c r="W67" s="23"/>
      <c r="X67" s="77"/>
      <c r="Y67" s="77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23"/>
      <c r="P68" s="56"/>
      <c r="Q68" s="59"/>
      <c r="R68" s="56"/>
      <c r="S68" s="56"/>
      <c r="T68" s="23"/>
      <c r="U68" s="23"/>
      <c r="V68" s="23"/>
      <c r="W68" s="23"/>
      <c r="X68" s="77"/>
      <c r="Y68" s="77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23"/>
      <c r="P69" s="56"/>
      <c r="Q69" s="59"/>
      <c r="R69" s="56"/>
      <c r="S69" s="56"/>
      <c r="T69" s="23"/>
      <c r="U69" s="23"/>
      <c r="V69" s="23"/>
      <c r="W69" s="23"/>
      <c r="X69" s="77"/>
      <c r="Y69" s="77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23"/>
      <c r="P70" s="56"/>
      <c r="Q70" s="59"/>
      <c r="R70" s="56"/>
      <c r="S70" s="56"/>
      <c r="T70" s="23"/>
      <c r="U70" s="23"/>
      <c r="V70" s="23"/>
      <c r="W70" s="23"/>
      <c r="X70" s="77"/>
      <c r="Y70" s="77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23"/>
      <c r="P71" s="56"/>
      <c r="Q71" s="59"/>
      <c r="R71" s="56"/>
      <c r="S71" s="56"/>
      <c r="T71" s="23"/>
      <c r="U71" s="23"/>
      <c r="V71" s="23"/>
      <c r="W71" s="23"/>
      <c r="X71" s="77"/>
      <c r="Y71" s="77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23"/>
      <c r="P72" s="56"/>
      <c r="Q72" s="59"/>
      <c r="R72" s="56"/>
      <c r="S72" s="56"/>
      <c r="T72" s="23"/>
      <c r="U72" s="23"/>
      <c r="V72" s="23"/>
      <c r="W72" s="23"/>
      <c r="X72" s="77"/>
      <c r="Y72" s="77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23"/>
      <c r="P73" s="56"/>
      <c r="Q73" s="59"/>
      <c r="R73" s="56"/>
      <c r="S73" s="56"/>
      <c r="T73" s="23"/>
      <c r="U73" s="23"/>
      <c r="V73" s="23"/>
      <c r="W73" s="23"/>
      <c r="X73" s="77"/>
      <c r="Y73" s="77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23"/>
      <c r="P74" s="56"/>
      <c r="Q74" s="59"/>
      <c r="R74" s="56"/>
      <c r="S74" s="56"/>
      <c r="T74" s="23"/>
      <c r="U74" s="23"/>
      <c r="V74" s="23"/>
      <c r="W74" s="23"/>
      <c r="X74" s="77"/>
      <c r="Y74" s="77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23"/>
      <c r="P75" s="56"/>
      <c r="Q75" s="59"/>
      <c r="R75" s="56"/>
      <c r="S75" s="56"/>
      <c r="T75" s="23"/>
      <c r="U75" s="23"/>
      <c r="V75" s="23"/>
      <c r="W75" s="23"/>
      <c r="X75" s="77"/>
      <c r="Y75" s="77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23"/>
      <c r="P76" s="56"/>
      <c r="Q76" s="59"/>
      <c r="R76" s="56"/>
      <c r="S76" s="56"/>
      <c r="T76" s="23"/>
      <c r="U76" s="23"/>
      <c r="V76" s="23"/>
      <c r="W76" s="23"/>
      <c r="X76" s="77"/>
      <c r="Y76" s="77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23"/>
      <c r="P77" s="56"/>
      <c r="Q77" s="59"/>
      <c r="R77" s="56"/>
      <c r="S77" s="56"/>
      <c r="T77" s="23"/>
      <c r="U77" s="23"/>
      <c r="V77" s="23"/>
      <c r="W77" s="23"/>
      <c r="X77" s="77"/>
      <c r="Y77" s="77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23"/>
      <c r="P78" s="56"/>
      <c r="Q78" s="59"/>
      <c r="R78" s="56"/>
      <c r="S78" s="56"/>
      <c r="T78" s="23"/>
      <c r="U78" s="23"/>
      <c r="V78" s="23"/>
      <c r="W78" s="23"/>
      <c r="X78" s="77"/>
      <c r="Y78" s="77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23"/>
      <c r="P79" s="56"/>
      <c r="Q79" s="59"/>
      <c r="R79" s="56"/>
      <c r="S79" s="56"/>
      <c r="T79" s="23"/>
      <c r="U79" s="23"/>
      <c r="V79" s="23"/>
      <c r="W79" s="23"/>
      <c r="X79" s="77"/>
      <c r="Y79" s="77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23"/>
      <c r="P80" s="56"/>
      <c r="Q80" s="59"/>
      <c r="R80" s="56"/>
      <c r="S80" s="56"/>
      <c r="T80" s="23"/>
      <c r="U80" s="23"/>
      <c r="V80" s="23"/>
      <c r="W80" s="23"/>
      <c r="X80" s="77"/>
      <c r="Y80" s="77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23"/>
      <c r="P81" s="56"/>
      <c r="Q81" s="59"/>
      <c r="R81" s="56"/>
      <c r="S81" s="56"/>
      <c r="T81" s="23"/>
      <c r="U81" s="23"/>
      <c r="V81" s="23"/>
      <c r="W81" s="23"/>
      <c r="X81" s="77"/>
      <c r="Y81" s="77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23"/>
      <c r="P82" s="56"/>
      <c r="Q82" s="59"/>
      <c r="R82" s="56"/>
      <c r="S82" s="56"/>
      <c r="T82" s="23"/>
      <c r="U82" s="23"/>
      <c r="V82" s="23"/>
      <c r="W82" s="23"/>
      <c r="X82" s="77"/>
      <c r="Y82" s="77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23"/>
      <c r="P83" s="56"/>
      <c r="Q83" s="59"/>
      <c r="R83" s="56"/>
      <c r="S83" s="56"/>
      <c r="T83" s="23"/>
      <c r="U83" s="23"/>
      <c r="V83" s="23"/>
      <c r="W83" s="23"/>
      <c r="X83" s="77"/>
      <c r="Y83" s="77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23"/>
      <c r="P84" s="56"/>
      <c r="Q84" s="59"/>
      <c r="R84" s="56"/>
      <c r="S84" s="56"/>
      <c r="T84" s="23"/>
      <c r="U84" s="23"/>
      <c r="V84" s="23"/>
      <c r="W84" s="23"/>
      <c r="X84" s="77"/>
      <c r="Y84" s="77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23"/>
      <c r="P85" s="56"/>
      <c r="Q85" s="59"/>
      <c r="R85" s="56"/>
      <c r="S85" s="56"/>
      <c r="T85" s="23"/>
      <c r="U85" s="23"/>
      <c r="V85" s="23"/>
      <c r="W85" s="23"/>
      <c r="X85" s="77"/>
      <c r="Y85" s="77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23"/>
      <c r="P86" s="56"/>
      <c r="Q86" s="59"/>
      <c r="R86" s="56"/>
      <c r="S86" s="56"/>
      <c r="T86" s="23"/>
      <c r="U86" s="23"/>
      <c r="V86" s="23"/>
      <c r="W86" s="23"/>
      <c r="X86" s="77"/>
      <c r="Y86" s="77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23"/>
      <c r="P87" s="56"/>
      <c r="Q87" s="59"/>
      <c r="R87" s="56"/>
      <c r="S87" s="56"/>
      <c r="T87" s="23"/>
      <c r="U87" s="23"/>
      <c r="V87" s="23"/>
      <c r="W87" s="23"/>
      <c r="X87" s="77"/>
      <c r="Y87" s="77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23"/>
      <c r="P88" s="56"/>
      <c r="Q88" s="59"/>
      <c r="R88" s="56"/>
      <c r="S88" s="56"/>
      <c r="T88" s="23"/>
      <c r="U88" s="23"/>
      <c r="V88" s="23"/>
      <c r="W88" s="23"/>
      <c r="X88" s="77"/>
      <c r="Y88" s="77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23"/>
      <c r="P89" s="56"/>
      <c r="Q89" s="59"/>
      <c r="R89" s="56"/>
      <c r="S89" s="56"/>
      <c r="T89" s="23"/>
      <c r="U89" s="23"/>
      <c r="V89" s="23"/>
      <c r="W89" s="23"/>
      <c r="X89" s="77"/>
      <c r="Y89" s="77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23"/>
      <c r="P90" s="56"/>
      <c r="Q90" s="59"/>
      <c r="R90" s="56"/>
      <c r="S90" s="56"/>
      <c r="T90" s="23"/>
      <c r="U90" s="23"/>
      <c r="V90" s="23"/>
      <c r="W90" s="23"/>
      <c r="X90" s="77"/>
      <c r="Y90" s="77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23"/>
      <c r="P91" s="56"/>
      <c r="Q91" s="59"/>
      <c r="R91" s="56"/>
      <c r="S91" s="56"/>
      <c r="T91" s="23"/>
      <c r="U91" s="23"/>
      <c r="V91" s="23"/>
      <c r="W91" s="23"/>
      <c r="X91" s="77"/>
      <c r="Y91" s="77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23"/>
      <c r="P92" s="56"/>
      <c r="Q92" s="59"/>
      <c r="R92" s="56"/>
      <c r="S92" s="56"/>
      <c r="T92" s="23"/>
      <c r="U92" s="23"/>
      <c r="V92" s="23"/>
      <c r="W92" s="23"/>
      <c r="X92" s="77"/>
      <c r="Y92" s="77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23"/>
      <c r="P93" s="56"/>
      <c r="Q93" s="59"/>
      <c r="R93" s="56"/>
      <c r="S93" s="56"/>
      <c r="T93" s="23"/>
      <c r="U93" s="23"/>
      <c r="V93" s="23"/>
      <c r="W93" s="23"/>
      <c r="X93" s="77"/>
      <c r="Y93" s="77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23"/>
      <c r="P94" s="56"/>
      <c r="Q94" s="59"/>
      <c r="R94" s="56"/>
      <c r="S94" s="56"/>
      <c r="T94" s="23"/>
      <c r="U94" s="23"/>
      <c r="V94" s="23"/>
      <c r="W94" s="23"/>
      <c r="X94" s="77"/>
      <c r="Y94" s="77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23"/>
      <c r="P95" s="56"/>
      <c r="Q95" s="59"/>
      <c r="R95" s="56"/>
      <c r="S95" s="56"/>
      <c r="T95" s="23"/>
      <c r="U95" s="23"/>
      <c r="V95" s="23"/>
      <c r="W95" s="23"/>
      <c r="X95" s="77"/>
      <c r="Y95" s="77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23"/>
      <c r="P96" s="56"/>
      <c r="Q96" s="59"/>
      <c r="R96" s="56"/>
      <c r="S96" s="56"/>
      <c r="T96" s="23"/>
      <c r="U96" s="23"/>
      <c r="V96" s="23"/>
      <c r="W96" s="23"/>
      <c r="X96" s="77"/>
      <c r="Y96" s="77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23"/>
      <c r="P97" s="56"/>
      <c r="Q97" s="59"/>
      <c r="R97" s="56"/>
      <c r="S97" s="56"/>
      <c r="T97" s="23"/>
      <c r="U97" s="23"/>
      <c r="V97" s="23"/>
      <c r="W97" s="23"/>
      <c r="X97" s="77"/>
      <c r="Y97" s="77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23"/>
      <c r="P98" s="56"/>
      <c r="Q98" s="59"/>
      <c r="R98" s="56"/>
      <c r="S98" s="56"/>
      <c r="T98" s="23"/>
      <c r="U98" s="23"/>
      <c r="V98" s="23"/>
      <c r="W98" s="23"/>
      <c r="X98" s="77"/>
      <c r="Y98" s="77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23"/>
      <c r="P99" s="56"/>
      <c r="Q99" s="59"/>
      <c r="R99" s="56"/>
      <c r="S99" s="56"/>
      <c r="T99" s="23"/>
      <c r="U99" s="23"/>
      <c r="V99" s="23"/>
      <c r="W99" s="23"/>
      <c r="X99" s="77"/>
      <c r="Y99" s="77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23"/>
      <c r="P100" s="56"/>
      <c r="Q100" s="59"/>
      <c r="R100" s="56"/>
      <c r="S100" s="56"/>
      <c r="T100" s="23"/>
      <c r="U100" s="23"/>
      <c r="V100" s="23"/>
      <c r="W100" s="23"/>
      <c r="X100" s="77"/>
      <c r="Y100" s="77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23"/>
      <c r="P101" s="56"/>
      <c r="Q101" s="59"/>
      <c r="R101" s="56"/>
      <c r="S101" s="56"/>
      <c r="T101" s="23"/>
      <c r="U101" s="23"/>
      <c r="V101" s="23"/>
      <c r="W101" s="23"/>
      <c r="X101" s="77"/>
      <c r="Y101" s="77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23"/>
      <c r="P102" s="56"/>
      <c r="Q102" s="59"/>
      <c r="R102" s="56"/>
      <c r="S102" s="56"/>
      <c r="T102" s="23"/>
      <c r="U102" s="23"/>
      <c r="V102" s="23"/>
      <c r="W102" s="23"/>
      <c r="X102" s="77"/>
      <c r="Y102" s="77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23"/>
      <c r="P103" s="56"/>
      <c r="Q103" s="59"/>
      <c r="R103" s="56"/>
      <c r="S103" s="56"/>
      <c r="T103" s="23"/>
      <c r="U103" s="23"/>
      <c r="V103" s="23"/>
      <c r="W103" s="23"/>
      <c r="X103" s="77"/>
      <c r="Y103" s="77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23"/>
      <c r="P104" s="56"/>
      <c r="Q104" s="59"/>
      <c r="R104" s="56"/>
      <c r="S104" s="56"/>
      <c r="T104" s="23"/>
      <c r="U104" s="23"/>
      <c r="V104" s="23"/>
      <c r="W104" s="23"/>
      <c r="X104" s="77"/>
      <c r="Y104" s="77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23"/>
      <c r="P105" s="56"/>
      <c r="Q105" s="59"/>
      <c r="R105" s="56"/>
      <c r="S105" s="56"/>
      <c r="T105" s="23"/>
      <c r="U105" s="23"/>
      <c r="V105" s="23"/>
      <c r="W105" s="23"/>
      <c r="X105" s="77"/>
      <c r="Y105" s="77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23"/>
      <c r="P106" s="56"/>
      <c r="Q106" s="59"/>
      <c r="R106" s="56"/>
      <c r="S106" s="56"/>
      <c r="T106" s="23"/>
      <c r="U106" s="23"/>
      <c r="V106" s="23"/>
      <c r="W106" s="23"/>
      <c r="X106" s="77"/>
      <c r="Y106" s="77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23"/>
      <c r="P107" s="56"/>
      <c r="Q107" s="59"/>
      <c r="R107" s="56"/>
      <c r="S107" s="56"/>
      <c r="T107" s="23"/>
      <c r="U107" s="23"/>
      <c r="V107" s="23"/>
      <c r="W107" s="23"/>
      <c r="X107" s="77"/>
      <c r="Y107" s="77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23"/>
      <c r="P108" s="56"/>
      <c r="Q108" s="59"/>
      <c r="R108" s="56"/>
      <c r="S108" s="56"/>
      <c r="T108" s="23"/>
      <c r="U108" s="23"/>
      <c r="V108" s="23"/>
      <c r="W108" s="23"/>
      <c r="X108" s="77"/>
      <c r="Y108" s="77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23"/>
      <c r="P109" s="56"/>
      <c r="Q109" s="59"/>
      <c r="R109" s="56"/>
      <c r="S109" s="56"/>
      <c r="T109" s="23"/>
      <c r="U109" s="23"/>
      <c r="V109" s="23"/>
      <c r="W109" s="23"/>
      <c r="X109" s="77"/>
      <c r="Y109" s="77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23"/>
      <c r="P110" s="56"/>
      <c r="Q110" s="59"/>
      <c r="R110" s="56"/>
      <c r="S110" s="56"/>
      <c r="T110" s="23"/>
      <c r="U110" s="23"/>
      <c r="V110" s="23"/>
      <c r="W110" s="23"/>
      <c r="X110" s="77"/>
      <c r="Y110" s="77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23"/>
      <c r="P111" s="56"/>
      <c r="Q111" s="59"/>
      <c r="R111" s="56"/>
      <c r="S111" s="56"/>
      <c r="T111" s="23"/>
      <c r="U111" s="23"/>
      <c r="V111" s="23"/>
      <c r="W111" s="23"/>
      <c r="X111" s="77"/>
      <c r="Y111" s="77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23"/>
      <c r="P112" s="56"/>
      <c r="Q112" s="59"/>
      <c r="R112" s="56"/>
      <c r="S112" s="56"/>
      <c r="T112" s="23"/>
      <c r="U112" s="23"/>
      <c r="V112" s="23"/>
      <c r="W112" s="23"/>
      <c r="X112" s="77"/>
      <c r="Y112" s="77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23"/>
      <c r="P113" s="56"/>
      <c r="Q113" s="59"/>
      <c r="R113" s="56"/>
      <c r="S113" s="56"/>
      <c r="T113" s="23"/>
      <c r="U113" s="23"/>
      <c r="V113" s="23"/>
      <c r="W113" s="23"/>
      <c r="X113" s="77"/>
      <c r="Y113" s="77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23"/>
      <c r="P114" s="56"/>
      <c r="Q114" s="59"/>
      <c r="R114" s="56"/>
      <c r="S114" s="56"/>
      <c r="T114" s="23"/>
      <c r="U114" s="23"/>
      <c r="V114" s="23"/>
      <c r="W114" s="23"/>
      <c r="X114" s="77"/>
      <c r="Y114" s="77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23"/>
      <c r="P115" s="56"/>
      <c r="Q115" s="59"/>
      <c r="R115" s="56"/>
      <c r="S115" s="56"/>
      <c r="T115" s="23"/>
      <c r="U115" s="23"/>
      <c r="V115" s="23"/>
      <c r="W115" s="23"/>
      <c r="X115" s="77"/>
      <c r="Y115" s="77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23"/>
      <c r="P116" s="56"/>
      <c r="Q116" s="59"/>
      <c r="R116" s="56"/>
      <c r="S116" s="56"/>
      <c r="T116" s="23"/>
      <c r="U116" s="23"/>
      <c r="V116" s="23"/>
      <c r="W116" s="23"/>
      <c r="X116" s="77"/>
      <c r="Y116" s="77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23"/>
      <c r="P117" s="56"/>
      <c r="Q117" s="59"/>
      <c r="R117" s="56"/>
      <c r="S117" s="56"/>
      <c r="T117" s="23"/>
      <c r="U117" s="23"/>
      <c r="V117" s="23"/>
      <c r="W117" s="23"/>
      <c r="X117" s="77"/>
      <c r="Y117" s="77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23"/>
      <c r="P118" s="56"/>
      <c r="Q118" s="59"/>
      <c r="R118" s="56"/>
      <c r="S118" s="56"/>
      <c r="T118" s="23"/>
      <c r="U118" s="23"/>
      <c r="V118" s="23"/>
      <c r="W118" s="23"/>
      <c r="X118" s="77"/>
      <c r="Y118" s="77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23"/>
      <c r="P119" s="56"/>
      <c r="Q119" s="59"/>
      <c r="R119" s="56"/>
      <c r="S119" s="56"/>
      <c r="T119" s="23"/>
      <c r="U119" s="23"/>
      <c r="V119" s="23"/>
      <c r="W119" s="23"/>
      <c r="X119" s="77"/>
      <c r="Y119" s="77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23"/>
      <c r="P120" s="56"/>
      <c r="Q120" s="59"/>
      <c r="R120" s="56"/>
      <c r="S120" s="56"/>
      <c r="T120" s="23"/>
      <c r="U120" s="23"/>
      <c r="V120" s="23"/>
      <c r="W120" s="23"/>
      <c r="X120" s="77"/>
      <c r="Y120" s="77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23"/>
      <c r="P121" s="56"/>
      <c r="Q121" s="59"/>
      <c r="R121" s="56"/>
      <c r="S121" s="56"/>
      <c r="T121" s="23"/>
      <c r="U121" s="23"/>
      <c r="V121" s="23"/>
      <c r="W121" s="23"/>
      <c r="X121" s="77"/>
      <c r="Y121" s="77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23"/>
      <c r="P122" s="56"/>
      <c r="Q122" s="59"/>
      <c r="R122" s="56"/>
      <c r="S122" s="56"/>
      <c r="T122" s="23"/>
      <c r="U122" s="23"/>
      <c r="V122" s="23"/>
      <c r="W122" s="23"/>
      <c r="X122" s="77"/>
      <c r="Y122" s="77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23"/>
      <c r="P123" s="56"/>
      <c r="Q123" s="59"/>
      <c r="R123" s="56"/>
      <c r="S123" s="56"/>
      <c r="T123" s="23"/>
      <c r="U123" s="23"/>
      <c r="V123" s="23"/>
      <c r="W123" s="23"/>
      <c r="X123" s="77"/>
      <c r="Y123" s="77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23"/>
      <c r="P124" s="56"/>
      <c r="Q124" s="59"/>
      <c r="R124" s="56"/>
      <c r="S124" s="56"/>
      <c r="T124" s="23"/>
      <c r="U124" s="23"/>
      <c r="V124" s="23"/>
      <c r="W124" s="23"/>
      <c r="X124" s="77"/>
      <c r="Y124" s="77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23"/>
      <c r="P125" s="56"/>
      <c r="Q125" s="59"/>
      <c r="R125" s="56"/>
      <c r="S125" s="56"/>
      <c r="T125" s="23"/>
      <c r="U125" s="23"/>
      <c r="V125" s="23"/>
      <c r="W125" s="23"/>
      <c r="X125" s="77"/>
      <c r="Y125" s="77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23"/>
      <c r="P126" s="56"/>
      <c r="Q126" s="59"/>
      <c r="R126" s="56"/>
      <c r="S126" s="56"/>
      <c r="T126" s="23"/>
      <c r="U126" s="23"/>
      <c r="V126" s="23"/>
      <c r="W126" s="23"/>
      <c r="X126" s="77"/>
      <c r="Y126" s="77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23"/>
      <c r="P127" s="56"/>
      <c r="Q127" s="59"/>
      <c r="R127" s="56"/>
      <c r="S127" s="56"/>
      <c r="T127" s="23"/>
      <c r="U127" s="23"/>
      <c r="V127" s="23"/>
      <c r="W127" s="23"/>
      <c r="X127" s="77"/>
      <c r="Y127" s="77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23"/>
      <c r="P128" s="56"/>
      <c r="Q128" s="59"/>
      <c r="R128" s="56"/>
      <c r="S128" s="56"/>
      <c r="T128" s="23"/>
      <c r="U128" s="23"/>
      <c r="V128" s="23"/>
      <c r="W128" s="23"/>
      <c r="X128" s="77"/>
      <c r="Y128" s="77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23"/>
      <c r="P129" s="56"/>
      <c r="Q129" s="59"/>
      <c r="R129" s="56"/>
      <c r="S129" s="56"/>
      <c r="T129" s="23"/>
      <c r="U129" s="23"/>
      <c r="V129" s="23"/>
      <c r="W129" s="23"/>
      <c r="X129" s="77"/>
      <c r="Y129" s="77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23"/>
      <c r="P130" s="56"/>
      <c r="Q130" s="59"/>
      <c r="R130" s="56"/>
      <c r="S130" s="56"/>
      <c r="T130" s="23"/>
      <c r="U130" s="23"/>
      <c r="V130" s="23"/>
      <c r="W130" s="23"/>
      <c r="X130" s="77"/>
      <c r="Y130" s="77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23"/>
      <c r="P131" s="56"/>
      <c r="Q131" s="59"/>
      <c r="R131" s="56"/>
      <c r="S131" s="56"/>
      <c r="T131" s="23"/>
      <c r="U131" s="23"/>
      <c r="V131" s="23"/>
      <c r="W131" s="23"/>
      <c r="X131" s="77"/>
      <c r="Y131" s="77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23"/>
      <c r="P132" s="56"/>
      <c r="Q132" s="59"/>
      <c r="R132" s="56"/>
      <c r="S132" s="56"/>
      <c r="T132" s="23"/>
      <c r="U132" s="23"/>
      <c r="V132" s="23"/>
      <c r="W132" s="23"/>
      <c r="X132" s="77"/>
      <c r="Y132" s="77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23"/>
      <c r="P133" s="56"/>
      <c r="Q133" s="59"/>
      <c r="R133" s="56"/>
      <c r="S133" s="56"/>
      <c r="T133" s="23"/>
      <c r="U133" s="23"/>
      <c r="V133" s="23"/>
      <c r="W133" s="23"/>
      <c r="X133" s="77"/>
      <c r="Y133" s="77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23"/>
      <c r="P134" s="56"/>
      <c r="Q134" s="59"/>
      <c r="R134" s="56"/>
      <c r="S134" s="56"/>
      <c r="T134" s="23"/>
      <c r="U134" s="23"/>
      <c r="V134" s="23"/>
      <c r="W134" s="23"/>
      <c r="X134" s="77"/>
      <c r="Y134" s="77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23"/>
      <c r="P135" s="56"/>
      <c r="Q135" s="59"/>
      <c r="R135" s="56"/>
      <c r="S135" s="56"/>
      <c r="T135" s="23"/>
      <c r="U135" s="23"/>
      <c r="V135" s="23"/>
      <c r="W135" s="23"/>
      <c r="X135" s="77"/>
      <c r="Y135" s="77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23"/>
      <c r="P136" s="56"/>
      <c r="Q136" s="59"/>
      <c r="R136" s="56"/>
      <c r="S136" s="56"/>
      <c r="T136" s="23"/>
      <c r="U136" s="23"/>
      <c r="V136" s="23"/>
      <c r="W136" s="23"/>
      <c r="X136" s="77"/>
      <c r="Y136" s="77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23"/>
      <c r="P137" s="56"/>
      <c r="Q137" s="59"/>
      <c r="R137" s="56"/>
      <c r="S137" s="56"/>
      <c r="T137" s="23"/>
      <c r="U137" s="23"/>
      <c r="V137" s="23"/>
      <c r="W137" s="23"/>
      <c r="X137" s="77"/>
      <c r="Y137" s="77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23"/>
      <c r="P138" s="56"/>
      <c r="Q138" s="59"/>
      <c r="R138" s="56"/>
      <c r="S138" s="56"/>
      <c r="T138" s="23"/>
      <c r="U138" s="23"/>
      <c r="V138" s="23"/>
      <c r="W138" s="23"/>
      <c r="X138" s="77"/>
      <c r="Y138" s="77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23"/>
      <c r="P139" s="56"/>
      <c r="Q139" s="59"/>
      <c r="R139" s="56"/>
      <c r="S139" s="56"/>
      <c r="T139" s="23"/>
      <c r="U139" s="23"/>
      <c r="V139" s="23"/>
      <c r="W139" s="23"/>
      <c r="X139" s="77"/>
      <c r="Y139" s="77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23"/>
      <c r="P140" s="56"/>
      <c r="Q140" s="59"/>
      <c r="R140" s="56"/>
      <c r="S140" s="56"/>
      <c r="T140" s="23"/>
      <c r="U140" s="23"/>
      <c r="V140" s="23"/>
      <c r="W140" s="23"/>
      <c r="X140" s="77"/>
      <c r="Y140" s="77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23"/>
      <c r="P141" s="56"/>
      <c r="Q141" s="59"/>
      <c r="R141" s="56"/>
      <c r="S141" s="56"/>
      <c r="T141" s="23"/>
      <c r="U141" s="23"/>
      <c r="V141" s="23"/>
      <c r="W141" s="23"/>
      <c r="X141" s="77"/>
      <c r="Y141" s="77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23"/>
      <c r="P142" s="56"/>
      <c r="Q142" s="59"/>
      <c r="R142" s="56"/>
      <c r="S142" s="56"/>
      <c r="T142" s="23"/>
      <c r="U142" s="23"/>
      <c r="V142" s="23"/>
      <c r="W142" s="23"/>
      <c r="X142" s="77"/>
      <c r="Y142" s="77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23"/>
      <c r="P143" s="56"/>
      <c r="Q143" s="59"/>
      <c r="R143" s="56"/>
      <c r="S143" s="56"/>
      <c r="T143" s="23"/>
      <c r="U143" s="23"/>
      <c r="V143" s="23"/>
      <c r="W143" s="23"/>
      <c r="X143" s="77"/>
      <c r="Y143" s="77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23"/>
      <c r="P144" s="56"/>
      <c r="Q144" s="59"/>
      <c r="R144" s="56"/>
      <c r="S144" s="56"/>
      <c r="T144" s="23"/>
      <c r="U144" s="23"/>
      <c r="V144" s="23"/>
      <c r="W144" s="23"/>
      <c r="X144" s="77"/>
      <c r="Y144" s="77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23"/>
      <c r="P145" s="56"/>
      <c r="Q145" s="59"/>
      <c r="R145" s="56"/>
      <c r="S145" s="56"/>
      <c r="T145" s="23"/>
      <c r="U145" s="23"/>
      <c r="V145" s="23"/>
      <c r="W145" s="23"/>
      <c r="X145" s="77"/>
      <c r="Y145" s="77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23"/>
      <c r="P146" s="56"/>
      <c r="Q146" s="59"/>
      <c r="R146" s="56"/>
      <c r="S146" s="56"/>
      <c r="T146" s="23"/>
      <c r="U146" s="23"/>
      <c r="V146" s="23"/>
      <c r="W146" s="23"/>
      <c r="X146" s="77"/>
      <c r="Y146" s="77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23"/>
      <c r="P147" s="56"/>
      <c r="Q147" s="59"/>
      <c r="R147" s="56"/>
      <c r="S147" s="56"/>
      <c r="T147" s="23"/>
      <c r="U147" s="23"/>
      <c r="V147" s="23"/>
      <c r="W147" s="23"/>
      <c r="X147" s="77"/>
      <c r="Y147" s="77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23"/>
      <c r="P148" s="56"/>
      <c r="Q148" s="59"/>
      <c r="R148" s="56"/>
      <c r="S148" s="56"/>
      <c r="T148" s="23"/>
      <c r="U148" s="23"/>
      <c r="V148" s="23"/>
      <c r="W148" s="23"/>
      <c r="X148" s="77"/>
      <c r="Y148" s="77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23"/>
      <c r="P149" s="56"/>
      <c r="Q149" s="59"/>
      <c r="R149" s="56"/>
      <c r="S149" s="56"/>
      <c r="T149" s="23"/>
      <c r="U149" s="23"/>
      <c r="V149" s="23"/>
      <c r="W149" s="23"/>
      <c r="X149" s="77"/>
      <c r="Y149" s="77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23"/>
      <c r="P150" s="56"/>
      <c r="Q150" s="59"/>
      <c r="R150" s="56"/>
      <c r="S150" s="56"/>
      <c r="T150" s="23"/>
      <c r="U150" s="23"/>
      <c r="V150" s="23"/>
      <c r="W150" s="23"/>
      <c r="X150" s="77"/>
      <c r="Y150" s="77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23"/>
      <c r="P151" s="56"/>
      <c r="Q151" s="59"/>
      <c r="R151" s="56"/>
      <c r="S151" s="56"/>
      <c r="T151" s="23"/>
      <c r="U151" s="23"/>
      <c r="V151" s="23"/>
      <c r="W151" s="23"/>
      <c r="X151" s="77"/>
      <c r="Y151" s="77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23"/>
      <c r="P152" s="56"/>
      <c r="Q152" s="59"/>
      <c r="R152" s="56"/>
      <c r="S152" s="56"/>
      <c r="T152" s="23"/>
      <c r="U152" s="23"/>
      <c r="V152" s="23"/>
      <c r="W152" s="23"/>
      <c r="X152" s="77"/>
      <c r="Y152" s="77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23"/>
      <c r="P153" s="56"/>
      <c r="Q153" s="59"/>
      <c r="R153" s="56"/>
      <c r="S153" s="56"/>
      <c r="T153" s="23"/>
      <c r="U153" s="23"/>
      <c r="V153" s="23"/>
      <c r="W153" s="23"/>
      <c r="X153" s="77"/>
      <c r="Y153" s="77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23"/>
      <c r="P154" s="56"/>
      <c r="Q154" s="59"/>
      <c r="R154" s="56"/>
      <c r="S154" s="56"/>
      <c r="T154" s="23"/>
      <c r="U154" s="23"/>
      <c r="V154" s="23"/>
      <c r="W154" s="23"/>
      <c r="X154" s="77"/>
      <c r="Y154" s="77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23"/>
      <c r="P155" s="56"/>
      <c r="Q155" s="59"/>
      <c r="R155" s="56"/>
      <c r="S155" s="56"/>
      <c r="T155" s="23"/>
      <c r="U155" s="23"/>
      <c r="V155" s="23"/>
      <c r="W155" s="23"/>
      <c r="X155" s="77"/>
      <c r="Y155" s="77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23"/>
      <c r="P156" s="56"/>
      <c r="Q156" s="59"/>
      <c r="R156" s="56"/>
      <c r="S156" s="56"/>
      <c r="T156" s="23"/>
      <c r="U156" s="23"/>
      <c r="V156" s="23"/>
      <c r="W156" s="23"/>
      <c r="X156" s="77"/>
      <c r="Y156" s="77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23"/>
      <c r="P157" s="56"/>
      <c r="Q157" s="59"/>
      <c r="R157" s="56"/>
      <c r="S157" s="56"/>
      <c r="T157" s="23"/>
      <c r="U157" s="23"/>
      <c r="V157" s="23"/>
      <c r="W157" s="23"/>
      <c r="X157" s="77"/>
      <c r="Y157" s="77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23"/>
      <c r="P158" s="56"/>
      <c r="Q158" s="59"/>
      <c r="R158" s="56"/>
      <c r="S158" s="56"/>
      <c r="T158" s="23"/>
      <c r="U158" s="23"/>
      <c r="V158" s="23"/>
      <c r="W158" s="23"/>
      <c r="X158" s="77"/>
      <c r="Y158" s="77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23"/>
      <c r="P159" s="56"/>
      <c r="Q159" s="59"/>
      <c r="R159" s="56"/>
      <c r="S159" s="56"/>
      <c r="T159" s="23"/>
      <c r="U159" s="23"/>
      <c r="V159" s="23"/>
      <c r="W159" s="23"/>
      <c r="X159" s="77"/>
      <c r="Y159" s="77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23"/>
      <c r="P160" s="56"/>
      <c r="Q160" s="59"/>
      <c r="R160" s="56"/>
      <c r="S160" s="56"/>
      <c r="T160" s="23"/>
      <c r="U160" s="23"/>
      <c r="V160" s="23"/>
      <c r="W160" s="23"/>
      <c r="X160" s="77"/>
      <c r="Y160" s="77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23"/>
      <c r="P161" s="56"/>
      <c r="Q161" s="59"/>
      <c r="R161" s="56"/>
      <c r="S161" s="56"/>
      <c r="T161" s="23"/>
      <c r="U161" s="23"/>
      <c r="V161" s="23"/>
      <c r="W161" s="23"/>
      <c r="X161" s="77"/>
      <c r="Y161" s="77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23"/>
      <c r="P162" s="56"/>
      <c r="Q162" s="59"/>
      <c r="R162" s="56"/>
      <c r="S162" s="56"/>
      <c r="T162" s="23"/>
      <c r="U162" s="23"/>
      <c r="V162" s="23"/>
      <c r="W162" s="23"/>
      <c r="X162" s="77"/>
      <c r="Y162" s="77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23"/>
      <c r="P163" s="56"/>
      <c r="Q163" s="59"/>
      <c r="R163" s="56"/>
      <c r="S163" s="56"/>
      <c r="T163" s="23"/>
      <c r="U163" s="23"/>
      <c r="V163" s="23"/>
      <c r="W163" s="23"/>
      <c r="X163" s="77"/>
      <c r="Y163" s="77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23"/>
      <c r="P164" s="56"/>
      <c r="Q164" s="59"/>
      <c r="R164" s="56"/>
      <c r="S164" s="56"/>
      <c r="T164" s="23"/>
      <c r="U164" s="23"/>
      <c r="V164" s="23"/>
      <c r="W164" s="23"/>
      <c r="X164" s="77"/>
      <c r="Y164" s="77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23"/>
      <c r="P165" s="56"/>
      <c r="Q165" s="59"/>
      <c r="R165" s="56"/>
      <c r="S165" s="56"/>
      <c r="T165" s="23"/>
      <c r="U165" s="23"/>
      <c r="V165" s="23"/>
      <c r="W165" s="23"/>
      <c r="X165" s="77"/>
      <c r="Y165" s="77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23"/>
      <c r="P166" s="56"/>
      <c r="Q166" s="59"/>
      <c r="R166" s="56"/>
      <c r="S166" s="56"/>
      <c r="T166" s="23"/>
      <c r="U166" s="23"/>
      <c r="V166" s="23"/>
      <c r="W166" s="23"/>
      <c r="X166" s="77"/>
      <c r="Y166" s="77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23"/>
      <c r="P167" s="56"/>
      <c r="Q167" s="59"/>
      <c r="R167" s="56"/>
      <c r="S167" s="56"/>
      <c r="T167" s="23"/>
      <c r="U167" s="23"/>
      <c r="V167" s="23"/>
      <c r="W167" s="23"/>
      <c r="X167" s="77"/>
      <c r="Y167" s="77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23"/>
      <c r="P168" s="56"/>
      <c r="Q168" s="59"/>
      <c r="R168" s="56"/>
      <c r="S168" s="56"/>
      <c r="T168" s="23"/>
      <c r="U168" s="23"/>
      <c r="V168" s="23"/>
      <c r="W168" s="23"/>
      <c r="X168" s="77"/>
      <c r="Y168" s="77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23"/>
      <c r="P169" s="56"/>
      <c r="Q169" s="59"/>
      <c r="R169" s="56"/>
      <c r="S169" s="56"/>
      <c r="T169" s="23"/>
      <c r="U169" s="23"/>
      <c r="V169" s="23"/>
      <c r="W169" s="23"/>
      <c r="X169" s="77"/>
      <c r="Y169" s="77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23"/>
      <c r="P170" s="56"/>
      <c r="Q170" s="59"/>
      <c r="R170" s="56"/>
      <c r="S170" s="56"/>
      <c r="T170" s="23"/>
      <c r="U170" s="23"/>
      <c r="V170" s="23"/>
      <c r="W170" s="23"/>
      <c r="X170" s="77"/>
      <c r="Y170" s="77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23"/>
      <c r="P171" s="56"/>
      <c r="Q171" s="59"/>
      <c r="R171" s="56"/>
      <c r="S171" s="56"/>
      <c r="T171" s="23"/>
      <c r="U171" s="23"/>
      <c r="V171" s="23"/>
      <c r="W171" s="23"/>
      <c r="X171" s="77"/>
      <c r="Y171" s="77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23"/>
      <c r="P172" s="56"/>
      <c r="Q172" s="59"/>
      <c r="R172" s="56"/>
      <c r="S172" s="56"/>
      <c r="T172" s="23"/>
      <c r="U172" s="23"/>
      <c r="V172" s="23"/>
      <c r="W172" s="23"/>
      <c r="X172" s="77"/>
      <c r="Y172" s="77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23"/>
      <c r="P173" s="56"/>
      <c r="Q173" s="59"/>
      <c r="R173" s="56"/>
      <c r="S173" s="56"/>
      <c r="T173" s="23"/>
      <c r="U173" s="23"/>
      <c r="V173" s="23"/>
      <c r="W173" s="23"/>
      <c r="X173" s="77"/>
      <c r="Y173" s="77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23"/>
      <c r="P174" s="56"/>
      <c r="Q174" s="59"/>
      <c r="R174" s="56"/>
      <c r="S174" s="56"/>
      <c r="T174" s="23"/>
      <c r="U174" s="23"/>
      <c r="V174" s="23"/>
      <c r="W174" s="23"/>
      <c r="X174" s="77"/>
      <c r="Y174" s="77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23"/>
      <c r="P175" s="56"/>
      <c r="Q175" s="59"/>
      <c r="R175" s="56"/>
      <c r="S175" s="56"/>
      <c r="T175" s="23"/>
      <c r="U175" s="23"/>
      <c r="V175" s="23"/>
      <c r="W175" s="23"/>
      <c r="X175" s="77"/>
      <c r="Y175" s="77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23"/>
      <c r="P176" s="56"/>
      <c r="Q176" s="59"/>
      <c r="R176" s="56"/>
      <c r="S176" s="56"/>
      <c r="T176" s="23"/>
      <c r="U176" s="23"/>
      <c r="V176" s="23"/>
      <c r="W176" s="23"/>
      <c r="X176" s="77"/>
      <c r="Y176" s="77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8" ht="15" customHeight="1" x14ac:dyDescent="0.25">
      <c r="A177" s="8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23"/>
      <c r="P177" s="56"/>
      <c r="Q177" s="59"/>
      <c r="R177" s="56"/>
      <c r="S177" s="56"/>
      <c r="T177" s="23"/>
      <c r="U177" s="23"/>
      <c r="V177" s="23"/>
      <c r="W177" s="23"/>
      <c r="X177" s="77"/>
      <c r="Y177" s="77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8" ht="15" customHeight="1" x14ac:dyDescent="0.25">
      <c r="A178" s="8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23"/>
      <c r="P178" s="56"/>
      <c r="Q178" s="59"/>
      <c r="R178" s="56"/>
      <c r="S178" s="56"/>
      <c r="T178" s="23"/>
      <c r="U178" s="23"/>
      <c r="V178" s="23"/>
      <c r="W178" s="23"/>
      <c r="X178" s="77"/>
      <c r="Y178" s="77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8" ht="15" customHeight="1" x14ac:dyDescent="0.25">
      <c r="A179" s="8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23"/>
      <c r="P179" s="56"/>
      <c r="Q179" s="59"/>
      <c r="R179" s="56"/>
      <c r="S179" s="56"/>
      <c r="T179" s="23"/>
      <c r="U179" s="23"/>
      <c r="V179" s="23"/>
      <c r="W179" s="23"/>
      <c r="X179" s="77"/>
      <c r="Y179" s="77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8" ht="15" customHeight="1" x14ac:dyDescent="0.25">
      <c r="A180" s="8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23"/>
      <c r="P180" s="56"/>
      <c r="Q180" s="59"/>
      <c r="R180" s="56"/>
      <c r="S180" s="56"/>
      <c r="T180" s="23"/>
      <c r="U180" s="23"/>
      <c r="V180" s="23"/>
      <c r="W180" s="23"/>
      <c r="X180" s="77"/>
      <c r="Y180" s="77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1:38" ht="15" customHeight="1" x14ac:dyDescent="0.25">
      <c r="A181" s="8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23"/>
      <c r="P181" s="56"/>
      <c r="Q181" s="59"/>
      <c r="R181" s="56"/>
      <c r="S181" s="56"/>
      <c r="T181" s="23"/>
      <c r="U181" s="23"/>
      <c r="V181" s="23"/>
      <c r="W181" s="23"/>
      <c r="X181" s="77"/>
      <c r="Y181" s="77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1:38" ht="15" customHeight="1" x14ac:dyDescent="0.25">
      <c r="A182" s="8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23"/>
      <c r="P182" s="56"/>
      <c r="Q182" s="59"/>
      <c r="R182" s="56"/>
      <c r="S182" s="56"/>
      <c r="T182" s="23"/>
      <c r="U182" s="23"/>
      <c r="V182" s="23"/>
      <c r="W182" s="23"/>
      <c r="X182" s="77"/>
      <c r="Y182" s="77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</row>
    <row r="183" spans="1:38" ht="15" customHeight="1" x14ac:dyDescent="0.25">
      <c r="A183" s="8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23"/>
      <c r="P183" s="56"/>
      <c r="Q183" s="59"/>
      <c r="R183" s="56"/>
      <c r="S183" s="56"/>
      <c r="T183" s="23"/>
      <c r="U183" s="23"/>
      <c r="V183" s="23"/>
      <c r="W183" s="23"/>
      <c r="X183" s="77"/>
      <c r="Y183" s="77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</row>
    <row r="184" spans="1:38" ht="15" customHeight="1" x14ac:dyDescent="0.25">
      <c r="A184" s="8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23"/>
      <c r="P184" s="56"/>
      <c r="Q184" s="59"/>
      <c r="R184" s="56"/>
      <c r="S184" s="56"/>
      <c r="T184" s="23"/>
      <c r="U184" s="23"/>
      <c r="V184" s="23"/>
      <c r="W184" s="23"/>
      <c r="X184" s="77"/>
      <c r="Y184" s="77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</row>
    <row r="185" spans="1:38" ht="15" customHeight="1" x14ac:dyDescent="0.25">
      <c r="A185" s="8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23"/>
      <c r="P185" s="56"/>
      <c r="Q185" s="59"/>
      <c r="R185" s="56"/>
      <c r="S185" s="56"/>
      <c r="T185" s="23"/>
      <c r="U185" s="23"/>
      <c r="V185" s="23"/>
      <c r="W185" s="23"/>
      <c r="X185" s="77"/>
      <c r="Y185" s="77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</row>
    <row r="186" spans="1:38" ht="15" customHeight="1" x14ac:dyDescent="0.25">
      <c r="A186" s="8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23"/>
      <c r="P186" s="56"/>
      <c r="Q186" s="59"/>
      <c r="R186" s="56"/>
      <c r="S186" s="56"/>
      <c r="T186" s="23"/>
      <c r="U186" s="23"/>
      <c r="V186" s="23"/>
      <c r="W186" s="23"/>
      <c r="X186" s="77"/>
      <c r="Y186" s="77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</row>
    <row r="187" spans="1:38" ht="15" customHeight="1" x14ac:dyDescent="0.25">
      <c r="A187" s="8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23"/>
      <c r="P187" s="56"/>
      <c r="Q187" s="59"/>
      <c r="R187" s="56"/>
      <c r="S187" s="56"/>
      <c r="T187" s="23"/>
      <c r="U187" s="23"/>
      <c r="V187" s="23"/>
      <c r="W187" s="23"/>
      <c r="X187" s="77"/>
      <c r="Y187" s="77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</row>
    <row r="188" spans="1:38" ht="15" customHeight="1" x14ac:dyDescent="0.25">
      <c r="A188" s="8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23"/>
      <c r="P188" s="56"/>
      <c r="Q188" s="59"/>
      <c r="R188" s="56"/>
      <c r="S188" s="56"/>
      <c r="T188" s="23"/>
      <c r="U188" s="23"/>
      <c r="V188" s="23"/>
      <c r="W188" s="23"/>
      <c r="X188" s="77"/>
      <c r="Y188" s="77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</row>
    <row r="189" spans="1:38" ht="15" customHeight="1" x14ac:dyDescent="0.25">
      <c r="A189" s="8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23"/>
      <c r="P189" s="56"/>
      <c r="Q189" s="59"/>
      <c r="R189" s="56"/>
      <c r="S189" s="56"/>
      <c r="T189" s="23"/>
      <c r="U189" s="23"/>
      <c r="V189" s="23"/>
      <c r="W189" s="23"/>
      <c r="X189" s="77"/>
      <c r="Y189" s="77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</row>
    <row r="190" spans="1:38" ht="15" customHeight="1" x14ac:dyDescent="0.25">
      <c r="A190" s="8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23"/>
      <c r="P190" s="56"/>
      <c r="Q190" s="59"/>
      <c r="R190" s="56"/>
      <c r="S190" s="56"/>
      <c r="T190" s="23"/>
      <c r="U190" s="23"/>
      <c r="V190" s="23"/>
      <c r="W190" s="23"/>
      <c r="X190" s="77"/>
      <c r="Y190" s="77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</row>
    <row r="191" spans="1:38" ht="15" customHeight="1" x14ac:dyDescent="0.25">
      <c r="A191" s="8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23"/>
      <c r="P191" s="56"/>
      <c r="Q191" s="59"/>
      <c r="R191" s="56"/>
      <c r="S191" s="56"/>
      <c r="T191" s="23"/>
      <c r="U191" s="23"/>
      <c r="V191" s="23"/>
      <c r="W191" s="23"/>
      <c r="X191" s="77"/>
      <c r="Y191" s="77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  <c r="AK191" s="7"/>
      <c r="AL191" s="7"/>
    </row>
    <row r="192" spans="1:38" ht="15" customHeight="1" x14ac:dyDescent="0.25">
      <c r="A192" s="8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23"/>
      <c r="P192" s="56"/>
      <c r="Q192" s="59"/>
      <c r="R192" s="56"/>
      <c r="S192" s="56"/>
      <c r="T192" s="23"/>
      <c r="U192" s="23"/>
      <c r="V192" s="23"/>
      <c r="W192" s="23"/>
      <c r="X192" s="77"/>
      <c r="Y192" s="77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  <c r="AK192" s="7"/>
      <c r="AL192" s="7"/>
    </row>
    <row r="193" spans="1:38" ht="15" customHeight="1" x14ac:dyDescent="0.25">
      <c r="A193" s="8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23"/>
      <c r="P193" s="56"/>
      <c r="Q193" s="59"/>
      <c r="R193" s="56"/>
      <c r="S193" s="56"/>
      <c r="T193" s="23"/>
      <c r="U193" s="23"/>
      <c r="V193" s="23"/>
      <c r="W193" s="23"/>
      <c r="X193" s="77"/>
      <c r="Y193" s="77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  <c r="AK193" s="7"/>
      <c r="AL193" s="7"/>
    </row>
    <row r="194" spans="1:38" ht="15" customHeight="1" x14ac:dyDescent="0.25">
      <c r="A194" s="8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23"/>
      <c r="P194" s="56"/>
      <c r="Q194" s="59"/>
      <c r="R194" s="56"/>
      <c r="S194" s="56"/>
      <c r="T194" s="23"/>
      <c r="U194" s="23"/>
      <c r="V194" s="23"/>
      <c r="W194" s="23"/>
      <c r="X194" s="77"/>
      <c r="Y194" s="77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  <c r="AK194" s="7"/>
      <c r="AL194" s="7"/>
    </row>
    <row r="195" spans="1:38" ht="15" customHeight="1" x14ac:dyDescent="0.25">
      <c r="A195" s="8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23"/>
      <c r="P195" s="56"/>
      <c r="Q195" s="59"/>
      <c r="R195" s="56"/>
      <c r="S195" s="56"/>
      <c r="T195" s="23"/>
      <c r="U195" s="23"/>
      <c r="V195" s="23"/>
      <c r="W195" s="23"/>
      <c r="X195" s="77"/>
      <c r="Y195" s="77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  <c r="AK195" s="7"/>
      <c r="AL195" s="7"/>
    </row>
    <row r="196" spans="1:38" ht="15" customHeight="1" x14ac:dyDescent="0.25">
      <c r="A196" s="8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23"/>
      <c r="P196" s="56"/>
      <c r="Q196" s="59"/>
      <c r="R196" s="56"/>
      <c r="S196" s="56"/>
      <c r="T196" s="23"/>
      <c r="U196" s="23"/>
      <c r="V196" s="23"/>
      <c r="W196" s="23"/>
      <c r="X196" s="77"/>
      <c r="Y196" s="77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  <c r="AK196" s="7"/>
      <c r="AL196" s="7"/>
    </row>
    <row r="197" spans="1:38" ht="15" customHeight="1" x14ac:dyDescent="0.25">
      <c r="A197" s="8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23"/>
      <c r="P197" s="56"/>
      <c r="Q197" s="59"/>
      <c r="R197" s="56"/>
      <c r="S197" s="56"/>
      <c r="T197" s="23"/>
      <c r="U197" s="23"/>
      <c r="V197" s="23"/>
      <c r="W197" s="23"/>
      <c r="X197" s="77"/>
      <c r="Y197" s="77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  <c r="AK197" s="7"/>
      <c r="AL197" s="7"/>
    </row>
    <row r="198" spans="1:38" ht="15" customHeight="1" x14ac:dyDescent="0.25">
      <c r="A198" s="8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23"/>
      <c r="P198" s="56"/>
      <c r="Q198" s="59"/>
      <c r="R198" s="56"/>
      <c r="S198" s="56"/>
      <c r="T198" s="23"/>
      <c r="U198" s="23"/>
      <c r="V198" s="23"/>
      <c r="W198" s="23"/>
      <c r="X198" s="77"/>
      <c r="Y198" s="77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  <c r="AK198" s="7"/>
      <c r="AL198" s="7"/>
    </row>
    <row r="199" spans="1:38" ht="15" customHeight="1" x14ac:dyDescent="0.25">
      <c r="A199" s="8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23"/>
      <c r="P199" s="56"/>
      <c r="Q199" s="59"/>
      <c r="R199" s="56"/>
      <c r="S199" s="56"/>
      <c r="T199" s="23"/>
      <c r="U199" s="23"/>
      <c r="V199" s="23"/>
      <c r="W199" s="23"/>
      <c r="X199" s="77"/>
      <c r="Y199" s="77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  <c r="AK199" s="7"/>
      <c r="AL199" s="7"/>
    </row>
    <row r="200" spans="1:38" ht="15" customHeight="1" x14ac:dyDescent="0.25">
      <c r="A200" s="8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23"/>
      <c r="P200" s="56"/>
      <c r="Q200" s="59"/>
      <c r="R200" s="56"/>
      <c r="S200" s="56"/>
      <c r="T200" s="23"/>
      <c r="U200" s="23"/>
      <c r="V200" s="23"/>
      <c r="W200" s="23"/>
      <c r="X200" s="77"/>
      <c r="Y200" s="77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7"/>
      <c r="AK200" s="7"/>
      <c r="AL200" s="7"/>
    </row>
    <row r="201" spans="1:38" ht="15" customHeight="1" x14ac:dyDescent="0.25">
      <c r="A201" s="8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23"/>
      <c r="P201" s="56"/>
      <c r="Q201" s="59"/>
      <c r="R201" s="56"/>
      <c r="S201" s="56"/>
      <c r="T201" s="23"/>
      <c r="U201" s="23"/>
      <c r="V201" s="23"/>
      <c r="W201" s="23"/>
      <c r="X201" s="77"/>
      <c r="Y201" s="77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7"/>
      <c r="AK201" s="7"/>
      <c r="AL201" s="7"/>
    </row>
    <row r="202" spans="1:38" ht="15" customHeight="1" x14ac:dyDescent="0.25">
      <c r="A202" s="8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23"/>
      <c r="P202" s="56"/>
      <c r="Q202" s="59"/>
      <c r="R202" s="56"/>
      <c r="S202" s="56"/>
      <c r="T202" s="23"/>
      <c r="U202" s="23"/>
      <c r="V202" s="23"/>
      <c r="W202" s="23"/>
      <c r="X202" s="77"/>
      <c r="Y202" s="77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7"/>
      <c r="AK202" s="7"/>
      <c r="AL202" s="7"/>
    </row>
    <row r="203" spans="1:38" ht="15" customHeight="1" x14ac:dyDescent="0.25">
      <c r="A203" s="8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23"/>
      <c r="P203" s="56"/>
      <c r="Q203" s="59"/>
      <c r="R203" s="56"/>
      <c r="S203" s="56"/>
      <c r="T203" s="23"/>
      <c r="U203" s="23"/>
      <c r="V203" s="23"/>
      <c r="W203" s="23"/>
      <c r="X203" s="77"/>
      <c r="Y203" s="77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7"/>
      <c r="AK203" s="7"/>
      <c r="AL203" s="7"/>
    </row>
    <row r="204" spans="1:38" ht="15" customHeight="1" x14ac:dyDescent="0.25">
      <c r="A204" s="8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23"/>
      <c r="P204" s="56"/>
      <c r="Q204" s="59"/>
      <c r="R204" s="56"/>
      <c r="S204" s="56"/>
      <c r="T204" s="23"/>
      <c r="U204" s="23"/>
      <c r="V204" s="23"/>
      <c r="W204" s="23"/>
      <c r="X204" s="77"/>
      <c r="Y204" s="77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7"/>
      <c r="AK204" s="7"/>
      <c r="AL204" s="7"/>
    </row>
    <row r="205" spans="1:38" ht="15" customHeight="1" x14ac:dyDescent="0.25">
      <c r="A205" s="8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23"/>
      <c r="P205" s="56"/>
      <c r="Q205" s="59"/>
      <c r="R205" s="56"/>
      <c r="S205" s="56"/>
      <c r="T205" s="23"/>
      <c r="U205" s="23"/>
      <c r="V205" s="23"/>
      <c r="W205" s="23"/>
      <c r="X205" s="77"/>
      <c r="Y205" s="77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7"/>
      <c r="AK205" s="7"/>
      <c r="AL205" s="7"/>
    </row>
    <row r="206" spans="1:38" ht="15" customHeight="1" x14ac:dyDescent="0.25">
      <c r="A206" s="8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23"/>
      <c r="P206" s="56"/>
      <c r="Q206" s="59"/>
      <c r="R206" s="56"/>
      <c r="S206" s="56"/>
      <c r="T206" s="23"/>
      <c r="U206" s="23"/>
      <c r="V206" s="23"/>
      <c r="W206" s="23"/>
      <c r="X206" s="77"/>
      <c r="Y206" s="77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7"/>
      <c r="AK206" s="7"/>
      <c r="AL206" s="7"/>
    </row>
    <row r="207" spans="1:38" ht="15" customHeight="1" x14ac:dyDescent="0.25">
      <c r="A207" s="8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23"/>
      <c r="P207" s="56"/>
      <c r="Q207" s="59"/>
      <c r="R207" s="56"/>
      <c r="S207" s="56"/>
      <c r="T207" s="23"/>
      <c r="U207" s="23"/>
      <c r="V207" s="23"/>
      <c r="W207" s="23"/>
      <c r="X207" s="77"/>
      <c r="Y207" s="77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7"/>
      <c r="AK207" s="7"/>
      <c r="AL207" s="7"/>
    </row>
    <row r="208" spans="1:38" ht="15" customHeight="1" x14ac:dyDescent="0.25">
      <c r="A208" s="8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23"/>
      <c r="P208" s="56"/>
      <c r="Q208" s="59"/>
      <c r="R208" s="56"/>
      <c r="S208" s="56"/>
      <c r="T208" s="23"/>
      <c r="U208" s="23"/>
      <c r="V208" s="23"/>
      <c r="W208" s="23"/>
      <c r="X208" s="77"/>
      <c r="Y208" s="77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7"/>
      <c r="AK208" s="7"/>
      <c r="AL208" s="7"/>
    </row>
    <row r="209" spans="1:38" ht="15" customHeight="1" x14ac:dyDescent="0.25">
      <c r="A209" s="8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23"/>
      <c r="P209" s="56"/>
      <c r="Q209" s="59"/>
      <c r="R209" s="56"/>
      <c r="S209" s="56"/>
      <c r="T209" s="23"/>
      <c r="U209" s="23"/>
      <c r="V209" s="23"/>
      <c r="W209" s="23"/>
      <c r="X209" s="77"/>
      <c r="Y209" s="77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7"/>
      <c r="AK209" s="7"/>
      <c r="AL209" s="7"/>
    </row>
    <row r="210" spans="1:38" ht="15" customHeight="1" x14ac:dyDescent="0.25">
      <c r="A210" s="8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23"/>
      <c r="P210" s="56"/>
      <c r="Q210" s="59"/>
      <c r="R210" s="56"/>
      <c r="S210" s="56"/>
      <c r="T210" s="23"/>
      <c r="U210" s="23"/>
      <c r="V210" s="23"/>
      <c r="W210" s="23"/>
      <c r="X210" s="77"/>
      <c r="Y210" s="77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7"/>
      <c r="AK210" s="7"/>
      <c r="AL210" s="7"/>
    </row>
    <row r="211" spans="1:38" ht="15" customHeight="1" x14ac:dyDescent="0.25">
      <c r="A211" s="8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23"/>
      <c r="P211" s="56"/>
      <c r="Q211" s="59"/>
      <c r="R211" s="56"/>
      <c r="S211" s="56"/>
      <c r="T211" s="23"/>
      <c r="U211" s="23"/>
      <c r="V211" s="23"/>
      <c r="W211" s="23"/>
      <c r="X211" s="77"/>
      <c r="Y211" s="77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7"/>
      <c r="AK211" s="7"/>
      <c r="AL211" s="7"/>
    </row>
    <row r="212" spans="1:38" ht="15" customHeight="1" x14ac:dyDescent="0.25">
      <c r="A212" s="8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23"/>
      <c r="P212" s="56"/>
      <c r="Q212" s="59"/>
      <c r="R212" s="56"/>
      <c r="S212" s="56"/>
      <c r="T212" s="23"/>
      <c r="U212" s="23"/>
      <c r="V212" s="23"/>
      <c r="W212" s="23"/>
      <c r="X212" s="77"/>
      <c r="Y212" s="77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7"/>
      <c r="AK212" s="7"/>
      <c r="AL212" s="7"/>
    </row>
    <row r="213" spans="1:38" ht="15" customHeight="1" x14ac:dyDescent="0.25">
      <c r="A213" s="8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23"/>
      <c r="P213" s="56"/>
      <c r="Q213" s="59"/>
      <c r="R213" s="56"/>
      <c r="S213" s="56"/>
      <c r="T213" s="23"/>
      <c r="U213" s="23"/>
      <c r="V213" s="23"/>
      <c r="W213" s="23"/>
      <c r="X213" s="77"/>
      <c r="Y213" s="77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7"/>
      <c r="AK213" s="7"/>
      <c r="AL213" s="7"/>
    </row>
    <row r="227" spans="2:38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 spans="2:38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</row>
    <row r="229" spans="2:38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</row>
    <row r="230" spans="2:38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 spans="2:38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</row>
    <row r="232" spans="2:38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</row>
    <row r="233" spans="2:38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 spans="2:38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</row>
    <row r="235" spans="2:38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</row>
    <row r="236" spans="2:38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pans="2:38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</row>
    <row r="238" spans="2:38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</row>
    <row r="239" spans="2:38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 spans="2:38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</row>
    <row r="241" spans="2:38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</row>
    <row r="242" spans="2:38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 spans="2:38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</row>
    <row r="244" spans="2:38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</row>
    <row r="245" spans="2:38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 spans="2:38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</row>
    <row r="247" spans="2:38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</row>
    <row r="248" spans="2:38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 spans="2:38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</row>
    <row r="250" spans="2:38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</row>
    <row r="251" spans="2:38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</row>
    <row r="252" spans="2:38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 spans="2:38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</row>
    <row r="254" spans="2:38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</row>
    <row r="255" spans="2:38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 spans="2:38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</row>
    <row r="257" spans="2:38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</row>
    <row r="258" spans="2:38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62" spans="2:38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</row>
    <row r="263" spans="2:38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</row>
    <row r="264" spans="2:38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</row>
    <row r="265" spans="2:38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</row>
    <row r="266" spans="2:38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</row>
    <row r="267" spans="2:38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</row>
    <row r="268" spans="2:38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</row>
    <row r="269" spans="2:38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</row>
    <row r="270" spans="2:38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</row>
    <row r="271" spans="2:38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</row>
    <row r="272" spans="2:38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</row>
    <row r="273" spans="2:38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</row>
    <row r="274" spans="2:38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</row>
    <row r="275" spans="2:38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</row>
    <row r="276" spans="2:38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</row>
    <row r="277" spans="2:38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</row>
    <row r="278" spans="2:38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</row>
    <row r="279" spans="2:38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</row>
    <row r="280" spans="2:38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</row>
    <row r="281" spans="2:38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</row>
    <row r="282" spans="2:38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</row>
    <row r="283" spans="2:38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</row>
    <row r="284" spans="2:38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</row>
    <row r="285" spans="2:38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</row>
    <row r="286" spans="2:38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</row>
    <row r="287" spans="2:38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</row>
    <row r="288" spans="2:38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</row>
    <row r="289" spans="2:38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</row>
    <row r="290" spans="2:38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</row>
    <row r="291" spans="2:38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</row>
    <row r="292" spans="2:38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</row>
    <row r="293" spans="2:38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</row>
    <row r="294" spans="2:38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</row>
    <row r="295" spans="2:38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</row>
    <row r="296" spans="2:38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</row>
    <row r="297" spans="2:38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</row>
    <row r="298" spans="2:38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</row>
    <row r="299" spans="2:38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</row>
    <row r="300" spans="2:38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</row>
    <row r="301" spans="2:38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</row>
    <row r="302" spans="2:38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</row>
    <row r="303" spans="2:38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</row>
    <row r="304" spans="2:38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</row>
    <row r="305" spans="2:38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</row>
    <row r="306" spans="2:38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</row>
    <row r="307" spans="2:38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</row>
    <row r="308" spans="2:38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</row>
    <row r="309" spans="2:38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</row>
    <row r="310" spans="2:38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</row>
    <row r="311" spans="2:38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</row>
    <row r="312" spans="2:38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</row>
    <row r="313" spans="2:38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</row>
    <row r="314" spans="2:38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</row>
    <row r="315" spans="2:38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</row>
    <row r="316" spans="2:38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</row>
    <row r="317" spans="2:38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</row>
    <row r="318" spans="2:38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</row>
    <row r="319" spans="2:38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</row>
    <row r="320" spans="2:38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</row>
    <row r="321" spans="2:38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</row>
    <row r="323" spans="2:38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</row>
    <row r="324" spans="2:38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</row>
    <row r="325" spans="2:38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</row>
    <row r="326" spans="2:38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</row>
    <row r="327" spans="2:38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</row>
    <row r="328" spans="2:38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</row>
    <row r="329" spans="2:38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</row>
    <row r="330" spans="2:38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</row>
    <row r="331" spans="2:38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</row>
    <row r="332" spans="2:38" ht="15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</row>
    <row r="333" spans="2:38" ht="15" customHeight="1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</row>
    <row r="334" spans="2:38" ht="15" customHeight="1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</row>
    <row r="335" spans="2:38" ht="15" customHeight="1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</row>
    <row r="336" spans="2:38" ht="15" customHeight="1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</row>
    <row r="337" spans="2:33" ht="15" customHeight="1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</row>
    <row r="338" spans="2:33" ht="15" customHeight="1" x14ac:dyDescent="0.2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</row>
    <row r="339" spans="2:33" ht="15" customHeight="1" x14ac:dyDescent="0.2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</row>
    <row r="340" spans="2:33" ht="15" customHeight="1" x14ac:dyDescent="0.2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</row>
    <row r="341" spans="2:33" ht="15" customHeight="1" x14ac:dyDescent="0.2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</row>
    <row r="342" spans="2:33" ht="15" customHeight="1" x14ac:dyDescent="0.2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</row>
    <row r="343" spans="2:33" ht="15" customHeight="1" x14ac:dyDescent="0.2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</row>
    <row r="344" spans="2:33" ht="15" customHeight="1" x14ac:dyDescent="0.2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</row>
    <row r="345" spans="2:33" ht="15" customHeight="1" x14ac:dyDescent="0.2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</row>
    <row r="346" spans="2:33" ht="15" customHeight="1" x14ac:dyDescent="0.2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</row>
    <row r="347" spans="2:33" ht="15" customHeight="1" x14ac:dyDescent="0.2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</row>
    <row r="348" spans="2:33" ht="15" customHeight="1" x14ac:dyDescent="0.2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</row>
    <row r="349" spans="2:33" ht="15" customHeight="1" x14ac:dyDescent="0.2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</row>
    <row r="350" spans="2:33" ht="15" customHeight="1" x14ac:dyDescent="0.2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</row>
    <row r="351" spans="2:33" ht="15" customHeight="1" x14ac:dyDescent="0.2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</row>
    <row r="352" spans="2:33" ht="15" customHeight="1" x14ac:dyDescent="0.2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</row>
    <row r="353" spans="2:33" ht="15" customHeight="1" x14ac:dyDescent="0.2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</row>
    <row r="354" spans="2:33" ht="15" customHeight="1" x14ac:dyDescent="0.2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</row>
    <row r="355" spans="2:33" ht="15" customHeight="1" x14ac:dyDescent="0.2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</row>
    <row r="356" spans="2:33" ht="15" customHeight="1" x14ac:dyDescent="0.2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</row>
    <row r="357" spans="2:33" ht="15" customHeight="1" x14ac:dyDescent="0.2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</row>
    <row r="358" spans="2:33" ht="15" customHeight="1" x14ac:dyDescent="0.2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</row>
    <row r="359" spans="2:33" ht="15" customHeight="1" x14ac:dyDescent="0.2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</row>
    <row r="360" spans="2:33" ht="15" customHeight="1" x14ac:dyDescent="0.2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</row>
    <row r="361" spans="2:33" ht="15" customHeight="1" x14ac:dyDescent="0.2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</row>
    <row r="362" spans="2:33" ht="15" customHeight="1" x14ac:dyDescent="0.2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</row>
    <row r="363" spans="2:33" ht="15" customHeight="1" x14ac:dyDescent="0.2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</row>
    <row r="364" spans="2:33" ht="15" customHeight="1" x14ac:dyDescent="0.2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</row>
    <row r="365" spans="2:33" ht="15" customHeight="1" x14ac:dyDescent="0.2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</row>
    <row r="366" spans="2:33" ht="15" customHeight="1" x14ac:dyDescent="0.2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</row>
    <row r="367" spans="2:33" ht="15" customHeight="1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</row>
    <row r="368" spans="2:33" ht="1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</row>
    <row r="369" spans="2:33" ht="1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</row>
    <row r="370" spans="2:33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</row>
    <row r="387" spans="2:38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</row>
    <row r="388" spans="2:38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</row>
    <row r="389" spans="2:38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</row>
    <row r="390" spans="2:38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</row>
    <row r="391" spans="2:38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</row>
    <row r="392" spans="2:38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</row>
    <row r="393" spans="2:38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</row>
    <row r="394" spans="2:38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</row>
    <row r="395" spans="2:38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</row>
    <row r="396" spans="2:38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</row>
    <row r="397" spans="2:38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</row>
    <row r="398" spans="2:38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</row>
    <row r="399" spans="2:38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</row>
    <row r="400" spans="2:38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</row>
    <row r="401" spans="2:38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</row>
    <row r="402" spans="2:38" ht="1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</row>
    <row r="403" spans="2:38" ht="15" customHeight="1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</row>
    <row r="404" spans="2:38" ht="15" customHeight="1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</row>
    <row r="405" spans="2:38" ht="15" customHeight="1" x14ac:dyDescent="0.2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</row>
    <row r="406" spans="2:38" ht="15" customHeight="1" x14ac:dyDescent="0.2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</row>
    <row r="407" spans="2:38" ht="15" customHeight="1" x14ac:dyDescent="0.2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</row>
    <row r="408" spans="2:38" ht="15" customHeight="1" x14ac:dyDescent="0.2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</row>
    <row r="409" spans="2:38" ht="15" customHeight="1" x14ac:dyDescent="0.2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</row>
    <row r="410" spans="2:38" ht="15" customHeight="1" x14ac:dyDescent="0.2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</row>
    <row r="411" spans="2:38" ht="15" customHeight="1" x14ac:dyDescent="0.2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</row>
    <row r="412" spans="2:38" ht="15" customHeight="1" x14ac:dyDescent="0.2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</row>
    <row r="413" spans="2:38" ht="15" customHeight="1" x14ac:dyDescent="0.2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</row>
    <row r="414" spans="2:38" ht="15" customHeight="1" x14ac:dyDescent="0.2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</row>
    <row r="415" spans="2:38" ht="15" customHeight="1" x14ac:dyDescent="0.2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</row>
    <row r="419" spans="2:33" ht="15" customHeight="1" x14ac:dyDescent="0.2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</row>
    <row r="420" spans="2:33" ht="15" customHeight="1" x14ac:dyDescent="0.2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</row>
    <row r="421" spans="2:33" ht="15" customHeight="1" x14ac:dyDescent="0.2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</row>
    <row r="422" spans="2:33" ht="15" customHeight="1" x14ac:dyDescent="0.2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</row>
    <row r="423" spans="2:33" ht="15" customHeight="1" x14ac:dyDescent="0.2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</row>
    <row r="424" spans="2:33" ht="15" customHeight="1" x14ac:dyDescent="0.2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</row>
    <row r="425" spans="2:33" ht="15" customHeight="1" x14ac:dyDescent="0.2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</row>
    <row r="426" spans="2:33" ht="15" customHeight="1" x14ac:dyDescent="0.2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</row>
    <row r="427" spans="2:33" ht="15" customHeight="1" x14ac:dyDescent="0.2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</row>
    <row r="428" spans="2:33" ht="15" customHeight="1" x14ac:dyDescent="0.2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</row>
    <row r="429" spans="2:33" ht="15" customHeight="1" x14ac:dyDescent="0.2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</row>
    <row r="430" spans="2:33" ht="15" customHeight="1" x14ac:dyDescent="0.2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</row>
    <row r="431" spans="2:33" ht="15" customHeight="1" x14ac:dyDescent="0.2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</row>
    <row r="432" spans="2:33" ht="15" customHeight="1" x14ac:dyDescent="0.2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</row>
    <row r="433" spans="2:33" ht="15" customHeight="1" x14ac:dyDescent="0.2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</row>
    <row r="434" spans="2:33" ht="15" customHeight="1" x14ac:dyDescent="0.2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</row>
    <row r="435" spans="2:33" ht="15" customHeight="1" x14ac:dyDescent="0.2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</row>
    <row r="436" spans="2:33" ht="15" customHeight="1" x14ac:dyDescent="0.2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</row>
    <row r="437" spans="2:33" ht="15" customHeight="1" x14ac:dyDescent="0.2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</row>
    <row r="438" spans="2:33" ht="15" customHeight="1" x14ac:dyDescent="0.2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</row>
    <row r="439" spans="2:33" ht="15" customHeight="1" x14ac:dyDescent="0.2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</row>
    <row r="440" spans="2:33" ht="15" customHeight="1" x14ac:dyDescent="0.2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</row>
    <row r="441" spans="2:33" ht="15" customHeight="1" x14ac:dyDescent="0.2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</row>
    <row r="442" spans="2:33" ht="15" customHeight="1" x14ac:dyDescent="0.2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</row>
    <row r="443" spans="2:33" ht="15" customHeight="1" x14ac:dyDescent="0.2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</row>
    <row r="444" spans="2:33" ht="15" customHeight="1" x14ac:dyDescent="0.2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</row>
    <row r="445" spans="2:33" ht="15" customHeight="1" x14ac:dyDescent="0.2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</row>
    <row r="446" spans="2:33" ht="15" customHeight="1" x14ac:dyDescent="0.2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</row>
    <row r="447" spans="2:33" ht="15" customHeight="1" x14ac:dyDescent="0.2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</row>
    <row r="448" spans="2:33" ht="15" customHeight="1" x14ac:dyDescent="0.2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</row>
    <row r="449" spans="2:33" ht="15" customHeight="1" x14ac:dyDescent="0.2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</row>
    <row r="450" spans="2:33" ht="15" customHeight="1" x14ac:dyDescent="0.2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</row>
    <row r="451" spans="2:33" ht="15" customHeight="1" x14ac:dyDescent="0.2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</row>
    <row r="452" spans="2:33" ht="15" customHeight="1" x14ac:dyDescent="0.2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</row>
    <row r="453" spans="2:33" ht="15" customHeight="1" x14ac:dyDescent="0.2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</row>
    <row r="454" spans="2:33" ht="15" customHeight="1" x14ac:dyDescent="0.2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</row>
    <row r="455" spans="2:33" ht="15" customHeight="1" x14ac:dyDescent="0.2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</row>
    <row r="456" spans="2:33" ht="15" customHeight="1" x14ac:dyDescent="0.2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</row>
    <row r="457" spans="2:33" ht="15" customHeight="1" x14ac:dyDescent="0.2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</row>
    <row r="458" spans="2:33" ht="15" customHeight="1" x14ac:dyDescent="0.2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</row>
    <row r="459" spans="2:33" ht="15" customHeight="1" x14ac:dyDescent="0.2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</row>
    <row r="460" spans="2:33" ht="15" customHeight="1" x14ac:dyDescent="0.2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</row>
    <row r="461" spans="2:33" ht="15" customHeight="1" x14ac:dyDescent="0.2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</row>
    <row r="462" spans="2:33" ht="15" customHeight="1" x14ac:dyDescent="0.2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</row>
    <row r="463" spans="2:33" ht="15" customHeight="1" x14ac:dyDescent="0.2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</row>
    <row r="464" spans="2:33" ht="15" customHeight="1" x14ac:dyDescent="0.2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</row>
    <row r="465" spans="2:33" ht="15" customHeight="1" x14ac:dyDescent="0.2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</row>
    <row r="466" spans="2:33" ht="15" customHeight="1" x14ac:dyDescent="0.2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</row>
    <row r="467" spans="2:33" ht="15" customHeight="1" x14ac:dyDescent="0.2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</row>
    <row r="468" spans="2:33" ht="15" customHeight="1" x14ac:dyDescent="0.2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</row>
    <row r="469" spans="2:33" ht="15" customHeight="1" x14ac:dyDescent="0.2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</row>
    <row r="470" spans="2:33" ht="15" customHeight="1" x14ac:dyDescent="0.2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</row>
    <row r="471" spans="2:33" ht="15" customHeight="1" x14ac:dyDescent="0.2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</row>
    <row r="472" spans="2:33" ht="15" customHeight="1" x14ac:dyDescent="0.2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</row>
    <row r="473" spans="2:33" ht="15" customHeight="1" x14ac:dyDescent="0.2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</row>
    <row r="474" spans="2:33" ht="15" customHeight="1" x14ac:dyDescent="0.2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</row>
    <row r="475" spans="2:33" ht="15" customHeight="1" x14ac:dyDescent="0.2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</row>
    <row r="476" spans="2:33" ht="15" customHeight="1" x14ac:dyDescent="0.2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</row>
    <row r="477" spans="2:33" ht="15" customHeight="1" x14ac:dyDescent="0.2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</row>
    <row r="478" spans="2:33" ht="15" customHeight="1" x14ac:dyDescent="0.2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</row>
    <row r="479" spans="2:33" ht="15" customHeight="1" x14ac:dyDescent="0.2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</row>
    <row r="480" spans="2:33" ht="15" customHeight="1" x14ac:dyDescent="0.2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</row>
    <row r="481" spans="2:33" ht="15" customHeight="1" x14ac:dyDescent="0.2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</row>
    <row r="482" spans="2:33" ht="15" customHeight="1" x14ac:dyDescent="0.2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</row>
    <row r="483" spans="2:33" ht="15" customHeight="1" x14ac:dyDescent="0.2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</row>
    <row r="484" spans="2:33" ht="15" customHeight="1" x14ac:dyDescent="0.2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</row>
    <row r="485" spans="2:33" ht="15" customHeight="1" x14ac:dyDescent="0.2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</row>
    <row r="486" spans="2:33" ht="15" customHeight="1" x14ac:dyDescent="0.2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</row>
    <row r="487" spans="2:33" ht="15" customHeight="1" x14ac:dyDescent="0.2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</row>
    <row r="488" spans="2:33" ht="15" customHeight="1" x14ac:dyDescent="0.2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</row>
    <row r="489" spans="2:33" ht="15" customHeight="1" x14ac:dyDescent="0.2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</row>
    <row r="490" spans="2:33" ht="15" customHeight="1" x14ac:dyDescent="0.2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</row>
    <row r="491" spans="2:33" ht="15" customHeight="1" x14ac:dyDescent="0.2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</row>
    <row r="492" spans="2:33" ht="15" customHeight="1" x14ac:dyDescent="0.2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</row>
    <row r="493" spans="2:33" ht="15" customHeight="1" x14ac:dyDescent="0.2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</row>
    <row r="494" spans="2:33" ht="15" customHeight="1" x14ac:dyDescent="0.2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</row>
    <row r="495" spans="2:33" ht="15" customHeight="1" x14ac:dyDescent="0.2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</row>
    <row r="496" spans="2:33" ht="15" customHeight="1" x14ac:dyDescent="0.2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</row>
    <row r="497" spans="2:33" ht="15" customHeight="1" x14ac:dyDescent="0.2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</row>
    <row r="498" spans="2:33" ht="15" customHeight="1" x14ac:dyDescent="0.2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</row>
    <row r="499" spans="2:33" ht="15" customHeight="1" x14ac:dyDescent="0.2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</row>
    <row r="500" spans="2:33" ht="15" customHeight="1" x14ac:dyDescent="0.2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</row>
    <row r="501" spans="2:33" ht="15" customHeight="1" x14ac:dyDescent="0.2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</row>
    <row r="502" spans="2:33" ht="15" customHeight="1" x14ac:dyDescent="0.2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</row>
    <row r="503" spans="2:33" ht="15" customHeight="1" x14ac:dyDescent="0.2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</row>
    <row r="504" spans="2:33" ht="15" customHeight="1" x14ac:dyDescent="0.2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</row>
    <row r="505" spans="2:33" ht="15" customHeight="1" x14ac:dyDescent="0.2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</row>
    <row r="506" spans="2:33" ht="15" customHeight="1" x14ac:dyDescent="0.2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</row>
    <row r="507" spans="2:33" ht="15" customHeight="1" x14ac:dyDescent="0.2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</row>
    <row r="508" spans="2:33" ht="15" customHeight="1" x14ac:dyDescent="0.2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</row>
    <row r="509" spans="2:33" ht="15" customHeight="1" x14ac:dyDescent="0.2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</row>
    <row r="510" spans="2:33" ht="15" customHeight="1" x14ac:dyDescent="0.2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</row>
    <row r="511" spans="2:33" ht="15" customHeight="1" x14ac:dyDescent="0.2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</row>
    <row r="512" spans="2:33" ht="15" customHeight="1" x14ac:dyDescent="0.2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</row>
    <row r="513" spans="2:33" ht="15" customHeight="1" x14ac:dyDescent="0.2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</row>
    <row r="514" spans="2:33" ht="15" customHeight="1" x14ac:dyDescent="0.2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</row>
    <row r="515" spans="2:33" ht="15" customHeight="1" x14ac:dyDescent="0.2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</row>
    <row r="516" spans="2:33" ht="15" customHeight="1" x14ac:dyDescent="0.2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</row>
    <row r="517" spans="2:33" ht="15" customHeight="1" x14ac:dyDescent="0.2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</row>
    <row r="518" spans="2:33" ht="15" customHeight="1" x14ac:dyDescent="0.2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</row>
    <row r="519" spans="2:33" ht="15" customHeight="1" x14ac:dyDescent="0.2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</row>
    <row r="520" spans="2:33" ht="15" customHeight="1" x14ac:dyDescent="0.2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</row>
    <row r="521" spans="2:33" ht="15" customHeight="1" x14ac:dyDescent="0.2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</row>
    <row r="522" spans="2:33" ht="15" customHeight="1" x14ac:dyDescent="0.2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</row>
    <row r="523" spans="2:33" ht="15" customHeight="1" x14ac:dyDescent="0.2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</row>
    <row r="524" spans="2:33" ht="15" customHeight="1" x14ac:dyDescent="0.2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</row>
    <row r="525" spans="2:33" ht="15" customHeight="1" x14ac:dyDescent="0.2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</row>
    <row r="526" spans="2:33" ht="15" customHeight="1" x14ac:dyDescent="0.2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</row>
    <row r="527" spans="2:33" ht="15" customHeight="1" x14ac:dyDescent="0.2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</row>
    <row r="528" spans="2:33" ht="15" customHeight="1" x14ac:dyDescent="0.2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</row>
    <row r="529" spans="2:33" ht="15" customHeight="1" x14ac:dyDescent="0.2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</row>
    <row r="530" spans="2:33" ht="15" customHeight="1" x14ac:dyDescent="0.2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</row>
    <row r="531" spans="2:33" ht="15" customHeight="1" x14ac:dyDescent="0.2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</row>
    <row r="532" spans="2:33" ht="15" customHeight="1" x14ac:dyDescent="0.2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</row>
    <row r="533" spans="2:33" ht="15" customHeight="1" x14ac:dyDescent="0.2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</row>
    <row r="534" spans="2:33" ht="15" customHeight="1" x14ac:dyDescent="0.2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</row>
    <row r="535" spans="2:33" ht="15" customHeight="1" x14ac:dyDescent="0.2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</row>
    <row r="536" spans="2:33" ht="15" customHeight="1" x14ac:dyDescent="0.2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</row>
    <row r="537" spans="2:33" ht="15" customHeight="1" x14ac:dyDescent="0.2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</row>
    <row r="538" spans="2:33" ht="15" customHeight="1" x14ac:dyDescent="0.2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</row>
    <row r="539" spans="2:33" ht="15" customHeight="1" x14ac:dyDescent="0.2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</row>
    <row r="540" spans="2:33" ht="15" customHeight="1" x14ac:dyDescent="0.2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</row>
    <row r="541" spans="2:33" ht="15" customHeight="1" x14ac:dyDescent="0.2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</row>
    <row r="542" spans="2:33" ht="15" customHeight="1" x14ac:dyDescent="0.2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</row>
    <row r="543" spans="2:33" ht="15" customHeight="1" x14ac:dyDescent="0.2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</row>
    <row r="544" spans="2:33" ht="15" customHeight="1" x14ac:dyDescent="0.2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</row>
    <row r="545" spans="2:33" ht="15" customHeight="1" x14ac:dyDescent="0.2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</row>
    <row r="546" spans="2:33" ht="15" customHeight="1" x14ac:dyDescent="0.2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</row>
    <row r="547" spans="2:33" ht="15" customHeight="1" x14ac:dyDescent="0.2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</row>
    <row r="548" spans="2:33" ht="15" customHeight="1" x14ac:dyDescent="0.2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</row>
    <row r="549" spans="2:33" ht="15" customHeight="1" x14ac:dyDescent="0.2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</row>
    <row r="550" spans="2:33" ht="15" customHeight="1" x14ac:dyDescent="0.2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</row>
    <row r="551" spans="2:33" ht="15" customHeight="1" x14ac:dyDescent="0.2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</row>
    <row r="552" spans="2:33" ht="15" customHeight="1" x14ac:dyDescent="0.2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</row>
    <row r="553" spans="2:33" ht="15" customHeight="1" x14ac:dyDescent="0.2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</row>
    <row r="554" spans="2:33" ht="15" customHeight="1" x14ac:dyDescent="0.2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</row>
    <row r="555" spans="2:33" ht="15" customHeight="1" x14ac:dyDescent="0.2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</row>
    <row r="556" spans="2:33" ht="15" customHeight="1" x14ac:dyDescent="0.2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</row>
    <row r="557" spans="2:33" ht="15" customHeight="1" x14ac:dyDescent="0.2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</row>
    <row r="558" spans="2:33" ht="15" customHeight="1" x14ac:dyDescent="0.2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</row>
    <row r="559" spans="2:33" ht="15" customHeight="1" x14ac:dyDescent="0.2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</row>
    <row r="560" spans="2:33" ht="15" customHeight="1" x14ac:dyDescent="0.2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</row>
    <row r="561" spans="2:33" ht="15" customHeight="1" x14ac:dyDescent="0.2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</row>
    <row r="562" spans="2:33" ht="15" customHeight="1" x14ac:dyDescent="0.2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</row>
    <row r="563" spans="2:33" ht="15" customHeight="1" x14ac:dyDescent="0.2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</row>
    <row r="564" spans="2:33" ht="15" customHeight="1" x14ac:dyDescent="0.2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</row>
    <row r="565" spans="2:33" ht="15" customHeight="1" x14ac:dyDescent="0.2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</row>
    <row r="566" spans="2:33" ht="15" customHeight="1" x14ac:dyDescent="0.2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</row>
    <row r="567" spans="2:33" ht="15" customHeight="1" x14ac:dyDescent="0.2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</row>
    <row r="568" spans="2:33" ht="15" customHeight="1" x14ac:dyDescent="0.2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</row>
    <row r="569" spans="2:33" ht="15" customHeight="1" x14ac:dyDescent="0.2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</row>
    <row r="570" spans="2:33" ht="15" customHeight="1" x14ac:dyDescent="0.2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</row>
    <row r="571" spans="2:33" ht="15" customHeight="1" x14ac:dyDescent="0.2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</row>
    <row r="572" spans="2:33" ht="15" customHeight="1" x14ac:dyDescent="0.2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</row>
    <row r="573" spans="2:33" ht="15" customHeight="1" x14ac:dyDescent="0.2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</row>
    <row r="574" spans="2:33" ht="15" customHeight="1" x14ac:dyDescent="0.2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</row>
    <row r="575" spans="2:33" ht="15" customHeight="1" x14ac:dyDescent="0.2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</row>
    <row r="576" spans="2:33" ht="15" customHeight="1" x14ac:dyDescent="0.2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</row>
    <row r="577" spans="2:33" ht="15" customHeight="1" x14ac:dyDescent="0.2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</row>
    <row r="578" spans="2:33" ht="15" customHeight="1" x14ac:dyDescent="0.2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</row>
    <row r="579" spans="2:33" ht="15" customHeight="1" x14ac:dyDescent="0.2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</row>
    <row r="580" spans="2:33" ht="15" customHeight="1" x14ac:dyDescent="0.2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</row>
    <row r="581" spans="2:33" ht="15" customHeight="1" x14ac:dyDescent="0.2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</row>
    <row r="582" spans="2:33" ht="15" customHeight="1" x14ac:dyDescent="0.2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</row>
    <row r="583" spans="2:33" ht="15" customHeight="1" x14ac:dyDescent="0.2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</row>
    <row r="584" spans="2:33" ht="15" customHeight="1" x14ac:dyDescent="0.2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</row>
    <row r="585" spans="2:33" ht="15" customHeight="1" x14ac:dyDescent="0.2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</row>
    <row r="586" spans="2:33" ht="15" customHeight="1" x14ac:dyDescent="0.2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</row>
    <row r="587" spans="2:33" ht="15" customHeight="1" x14ac:dyDescent="0.2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</row>
    <row r="588" spans="2:33" ht="15" customHeight="1" x14ac:dyDescent="0.2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</row>
    <row r="589" spans="2:33" ht="15" customHeight="1" x14ac:dyDescent="0.2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</row>
    <row r="590" spans="2:33" ht="15" customHeight="1" x14ac:dyDescent="0.2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</row>
    <row r="591" spans="2:33" ht="15" customHeight="1" x14ac:dyDescent="0.2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</row>
    <row r="592" spans="2:33" ht="15" customHeight="1" x14ac:dyDescent="0.2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</row>
    <row r="593" spans="2:33" ht="15" customHeight="1" x14ac:dyDescent="0.2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</row>
    <row r="594" spans="2:33" ht="15" customHeight="1" x14ac:dyDescent="0.2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</row>
    <row r="595" spans="2:33" ht="15" customHeight="1" x14ac:dyDescent="0.2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</row>
    <row r="596" spans="2:33" ht="15" customHeight="1" x14ac:dyDescent="0.2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</row>
    <row r="597" spans="2:33" ht="15" customHeight="1" x14ac:dyDescent="0.2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</row>
    <row r="598" spans="2:33" ht="15" customHeight="1" x14ac:dyDescent="0.2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</row>
    <row r="599" spans="2:33" ht="15" customHeight="1" x14ac:dyDescent="0.2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</row>
    <row r="600" spans="2:33" ht="15" customHeight="1" x14ac:dyDescent="0.2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</row>
    <row r="601" spans="2:33" ht="15" customHeight="1" x14ac:dyDescent="0.2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</row>
    <row r="602" spans="2:33" ht="15" customHeight="1" x14ac:dyDescent="0.2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</row>
    <row r="603" spans="2:33" ht="15" customHeight="1" x14ac:dyDescent="0.2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</row>
    <row r="604" spans="2:33" ht="15" customHeight="1" x14ac:dyDescent="0.2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</row>
    <row r="605" spans="2:33" ht="15" customHeight="1" x14ac:dyDescent="0.2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</row>
    <row r="606" spans="2:33" ht="15" customHeight="1" x14ac:dyDescent="0.2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</row>
    <row r="607" spans="2:33" ht="15" customHeight="1" x14ac:dyDescent="0.2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</row>
    <row r="608" spans="2:33" ht="15" customHeight="1" x14ac:dyDescent="0.2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</row>
    <row r="609" spans="2:33" ht="15" customHeight="1" x14ac:dyDescent="0.2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</row>
    <row r="610" spans="2:33" ht="15" customHeight="1" x14ac:dyDescent="0.2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</row>
    <row r="611" spans="2:33" ht="15" customHeight="1" x14ac:dyDescent="0.2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</row>
    <row r="612" spans="2:33" ht="15" customHeight="1" x14ac:dyDescent="0.2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</row>
    <row r="613" spans="2:33" ht="15" customHeight="1" x14ac:dyDescent="0.2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</row>
    <row r="614" spans="2:33" ht="15" customHeight="1" x14ac:dyDescent="0.2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</row>
    <row r="615" spans="2:33" ht="15" customHeight="1" x14ac:dyDescent="0.2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</row>
    <row r="616" spans="2:33" ht="15" customHeight="1" x14ac:dyDescent="0.2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</row>
    <row r="617" spans="2:33" ht="15" customHeight="1" x14ac:dyDescent="0.2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</row>
    <row r="618" spans="2:33" ht="15" customHeight="1" x14ac:dyDescent="0.2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</row>
    <row r="619" spans="2:33" ht="15" customHeight="1" x14ac:dyDescent="0.2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</row>
    <row r="620" spans="2:33" ht="15" customHeight="1" x14ac:dyDescent="0.2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</row>
    <row r="621" spans="2:33" ht="15" customHeight="1" x14ac:dyDescent="0.2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</row>
    <row r="622" spans="2:33" ht="15" customHeight="1" x14ac:dyDescent="0.2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</row>
    <row r="623" spans="2:33" ht="15" customHeight="1" x14ac:dyDescent="0.2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</row>
    <row r="624" spans="2:33" ht="15" customHeight="1" x14ac:dyDescent="0.2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</row>
    <row r="625" spans="2:33" ht="15" customHeight="1" x14ac:dyDescent="0.2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</row>
    <row r="626" spans="2:33" ht="15" customHeight="1" x14ac:dyDescent="0.2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</row>
    <row r="627" spans="2:33" ht="15" customHeight="1" x14ac:dyDescent="0.2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</row>
    <row r="628" spans="2:33" ht="15" customHeight="1" x14ac:dyDescent="0.2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</row>
    <row r="629" spans="2:33" ht="15" customHeight="1" x14ac:dyDescent="0.2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</row>
    <row r="630" spans="2:33" ht="15" customHeight="1" x14ac:dyDescent="0.2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</row>
    <row r="631" spans="2:33" ht="15" customHeight="1" x14ac:dyDescent="0.2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</row>
    <row r="632" spans="2:33" ht="15" customHeight="1" x14ac:dyDescent="0.2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</row>
    <row r="633" spans="2:33" ht="15" customHeight="1" x14ac:dyDescent="0.2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</row>
    <row r="634" spans="2:33" ht="15" customHeight="1" x14ac:dyDescent="0.2"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</row>
    <row r="635" spans="2:33" ht="15" customHeight="1" x14ac:dyDescent="0.2"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</row>
    <row r="636" spans="2:33" ht="15" customHeight="1" x14ac:dyDescent="0.2"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</row>
    <row r="637" spans="2:33" ht="15" customHeight="1" x14ac:dyDescent="0.2"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</row>
    <row r="638" spans="2:33" ht="15" customHeight="1" x14ac:dyDescent="0.2"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</row>
    <row r="639" spans="2:33" ht="15" customHeight="1" x14ac:dyDescent="0.2"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</row>
    <row r="640" spans="2:33" ht="15" customHeight="1" x14ac:dyDescent="0.2"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</row>
    <row r="641" spans="2:33" ht="15" customHeight="1" x14ac:dyDescent="0.2"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</row>
    <row r="642" spans="2:33" ht="15" customHeight="1" x14ac:dyDescent="0.2"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</row>
    <row r="643" spans="2:33" ht="15" customHeight="1" x14ac:dyDescent="0.2"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</row>
    <row r="644" spans="2:33" ht="15" customHeight="1" x14ac:dyDescent="0.2"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</row>
    <row r="645" spans="2:33" ht="15" customHeight="1" x14ac:dyDescent="0.2"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</row>
    <row r="646" spans="2:33" ht="15" customHeight="1" x14ac:dyDescent="0.2"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</row>
    <row r="647" spans="2:33" ht="15" customHeight="1" x14ac:dyDescent="0.2"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</row>
    <row r="648" spans="2:33" ht="15" customHeight="1" x14ac:dyDescent="0.2"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</row>
    <row r="649" spans="2:33" ht="15" customHeight="1" x14ac:dyDescent="0.2"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</row>
    <row r="650" spans="2:33" ht="15" customHeight="1" x14ac:dyDescent="0.2"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</row>
    <row r="651" spans="2:33" ht="15" customHeight="1" x14ac:dyDescent="0.2"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</row>
    <row r="652" spans="2:33" ht="15" customHeight="1" x14ac:dyDescent="0.2"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</row>
    <row r="653" spans="2:33" ht="15" customHeight="1" x14ac:dyDescent="0.2"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</row>
    <row r="654" spans="2:33" ht="15" customHeight="1" x14ac:dyDescent="0.2"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</row>
    <row r="655" spans="2:33" ht="15" customHeight="1" x14ac:dyDescent="0.2"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</row>
    <row r="656" spans="2:33" ht="15" customHeight="1" x14ac:dyDescent="0.2"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</row>
    <row r="657" spans="2:33" ht="15" customHeight="1" x14ac:dyDescent="0.2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</row>
    <row r="658" spans="2:33" ht="15" customHeight="1" x14ac:dyDescent="0.2"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</row>
    <row r="659" spans="2:33" ht="15" customHeight="1" x14ac:dyDescent="0.2"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</row>
    <row r="660" spans="2:33" ht="15" customHeight="1" x14ac:dyDescent="0.2"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</row>
    <row r="661" spans="2:33" ht="15" customHeight="1" x14ac:dyDescent="0.2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</row>
    <row r="662" spans="2:33" ht="15" customHeight="1" x14ac:dyDescent="0.2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</row>
    <row r="663" spans="2:33" ht="15" customHeight="1" x14ac:dyDescent="0.2"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</row>
    <row r="664" spans="2:33" ht="15" customHeight="1" x14ac:dyDescent="0.2"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</row>
    <row r="665" spans="2:33" ht="15" customHeight="1" x14ac:dyDescent="0.2"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</row>
    <row r="666" spans="2:33" ht="15" customHeight="1" x14ac:dyDescent="0.2"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</row>
    <row r="667" spans="2:33" ht="15" customHeight="1" x14ac:dyDescent="0.2"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</row>
    <row r="668" spans="2:33" ht="15" customHeight="1" x14ac:dyDescent="0.2"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</row>
    <row r="669" spans="2:33" ht="15" customHeight="1" x14ac:dyDescent="0.2"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</row>
    <row r="670" spans="2:33" ht="15" customHeight="1" x14ac:dyDescent="0.2"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</row>
    <row r="671" spans="2:33" ht="15" customHeight="1" x14ac:dyDescent="0.2"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</row>
    <row r="672" spans="2:33" ht="15" customHeight="1" x14ac:dyDescent="0.2"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</row>
    <row r="673" spans="2:33" ht="15" customHeight="1" x14ac:dyDescent="0.2"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</row>
    <row r="674" spans="2:33" ht="15" customHeight="1" x14ac:dyDescent="0.2"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</row>
    <row r="675" spans="2:33" ht="15" customHeight="1" x14ac:dyDescent="0.2"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</row>
    <row r="676" spans="2:33" ht="15" customHeight="1" x14ac:dyDescent="0.2"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</row>
    <row r="677" spans="2:33" ht="15" customHeight="1" x14ac:dyDescent="0.2"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</row>
    <row r="678" spans="2:33" ht="15" customHeight="1" x14ac:dyDescent="0.2"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</row>
    <row r="679" spans="2:33" ht="15" customHeight="1" x14ac:dyDescent="0.2"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</row>
    <row r="680" spans="2:33" ht="15" customHeight="1" x14ac:dyDescent="0.2"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</row>
    <row r="681" spans="2:33" ht="15" customHeight="1" x14ac:dyDescent="0.2"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</row>
    <row r="682" spans="2:33" ht="15" customHeight="1" x14ac:dyDescent="0.2"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</row>
    <row r="683" spans="2:33" ht="15" customHeight="1" x14ac:dyDescent="0.2"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</row>
    <row r="684" spans="2:33" ht="15" customHeight="1" x14ac:dyDescent="0.2"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</row>
    <row r="685" spans="2:33" ht="15" customHeight="1" x14ac:dyDescent="0.2"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</row>
    <row r="686" spans="2:33" ht="15" customHeight="1" x14ac:dyDescent="0.2"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</row>
    <row r="687" spans="2:33" ht="15" customHeight="1" x14ac:dyDescent="0.2"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</row>
    <row r="688" spans="2:33" ht="15" customHeight="1" x14ac:dyDescent="0.2"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</row>
    <row r="689" spans="2:33" ht="15" customHeight="1" x14ac:dyDescent="0.2"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</row>
    <row r="690" spans="2:33" ht="15" customHeight="1" x14ac:dyDescent="0.2"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</row>
    <row r="691" spans="2:33" ht="15" customHeight="1" x14ac:dyDescent="0.2"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</row>
    <row r="692" spans="2:33" ht="15" customHeight="1" x14ac:dyDescent="0.2"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</row>
    <row r="693" spans="2:33" ht="15" customHeight="1" x14ac:dyDescent="0.2"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</row>
    <row r="694" spans="2:33" ht="15" customHeight="1" x14ac:dyDescent="0.2"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</row>
    <row r="695" spans="2:33" ht="15" customHeight="1" x14ac:dyDescent="0.2"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</row>
    <row r="696" spans="2:33" ht="15" customHeight="1" x14ac:dyDescent="0.2"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</row>
    <row r="697" spans="2:33" ht="15" customHeight="1" x14ac:dyDescent="0.2"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</row>
    <row r="698" spans="2:33" ht="15" customHeight="1" x14ac:dyDescent="0.2"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</row>
    <row r="699" spans="2:33" ht="15" customHeight="1" x14ac:dyDescent="0.2"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</row>
    <row r="700" spans="2:33" ht="15" customHeight="1" x14ac:dyDescent="0.2"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</row>
    <row r="701" spans="2:33" ht="15" customHeight="1" x14ac:dyDescent="0.2"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</row>
    <row r="702" spans="2:33" ht="15" customHeight="1" x14ac:dyDescent="0.2"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</row>
    <row r="703" spans="2:33" ht="15" customHeight="1" x14ac:dyDescent="0.2"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</row>
    <row r="704" spans="2:33" ht="15" customHeight="1" x14ac:dyDescent="0.2"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</row>
    <row r="705" spans="2:33" ht="15" customHeight="1" x14ac:dyDescent="0.2"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</row>
    <row r="706" spans="2:33" ht="15" customHeight="1" x14ac:dyDescent="0.2"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</row>
    <row r="707" spans="2:33" ht="15" customHeight="1" x14ac:dyDescent="0.2"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</row>
    <row r="708" spans="2:33" ht="15" customHeight="1" x14ac:dyDescent="0.2"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</row>
    <row r="709" spans="2:33" ht="15" customHeight="1" x14ac:dyDescent="0.2"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</row>
    <row r="710" spans="2:33" ht="15" customHeight="1" x14ac:dyDescent="0.2"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</row>
    <row r="711" spans="2:33" ht="15" customHeight="1" x14ac:dyDescent="0.2"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</row>
    <row r="712" spans="2:33" ht="15" customHeight="1" x14ac:dyDescent="0.2"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</row>
    <row r="713" spans="2:33" ht="15" customHeight="1" x14ac:dyDescent="0.2"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</row>
    <row r="714" spans="2:33" ht="15" customHeight="1" x14ac:dyDescent="0.2"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</row>
    <row r="715" spans="2:33" ht="15" customHeight="1" x14ac:dyDescent="0.2"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</row>
    <row r="716" spans="2:33" ht="15" customHeight="1" x14ac:dyDescent="0.2"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</row>
    <row r="717" spans="2:33" ht="15" customHeight="1" x14ac:dyDescent="0.2"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</row>
    <row r="718" spans="2:33" ht="15" customHeight="1" x14ac:dyDescent="0.2"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</row>
    <row r="719" spans="2:33" ht="15" customHeight="1" x14ac:dyDescent="0.2"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</row>
    <row r="720" spans="2:33" ht="15" customHeight="1" x14ac:dyDescent="0.2"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</row>
    <row r="721" spans="2:33" ht="15" customHeight="1" x14ac:dyDescent="0.2"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</row>
    <row r="722" spans="2:33" ht="15" customHeight="1" x14ac:dyDescent="0.2"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</row>
    <row r="723" spans="2:33" ht="15" customHeight="1" x14ac:dyDescent="0.2"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</row>
    <row r="724" spans="2:33" ht="15" customHeight="1" x14ac:dyDescent="0.2"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</row>
    <row r="725" spans="2:33" ht="15" customHeight="1" x14ac:dyDescent="0.2"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</row>
    <row r="726" spans="2:33" ht="15" customHeight="1" x14ac:dyDescent="0.2"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</row>
    <row r="727" spans="2:33" ht="15" customHeight="1" x14ac:dyDescent="0.2"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</row>
    <row r="728" spans="2:33" ht="15" customHeight="1" x14ac:dyDescent="0.2"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</row>
    <row r="729" spans="2:33" ht="15" customHeight="1" x14ac:dyDescent="0.2"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</row>
    <row r="730" spans="2:33" ht="15" customHeight="1" x14ac:dyDescent="0.2"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</row>
    <row r="731" spans="2:33" ht="15" customHeight="1" x14ac:dyDescent="0.2"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</row>
    <row r="732" spans="2:33" ht="15" customHeight="1" x14ac:dyDescent="0.2"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</row>
    <row r="733" spans="2:33" ht="15" customHeight="1" x14ac:dyDescent="0.2"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</row>
    <row r="734" spans="2:33" ht="15" customHeight="1" x14ac:dyDescent="0.2"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</row>
    <row r="735" spans="2:33" ht="15" customHeight="1" x14ac:dyDescent="0.2"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</row>
    <row r="736" spans="2:33" ht="15" customHeight="1" x14ac:dyDescent="0.2"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</row>
    <row r="737" spans="2:33" ht="15" customHeight="1" x14ac:dyDescent="0.2"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</row>
    <row r="738" spans="2:33" ht="15" customHeight="1" x14ac:dyDescent="0.2"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</row>
    <row r="739" spans="2:33" ht="15" customHeight="1" x14ac:dyDescent="0.2"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</row>
    <row r="740" spans="2:33" ht="15" customHeight="1" x14ac:dyDescent="0.2"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</row>
    <row r="741" spans="2:33" ht="15" customHeight="1" x14ac:dyDescent="0.2"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</row>
    <row r="742" spans="2:33" ht="15" customHeight="1" x14ac:dyDescent="0.2"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</row>
    <row r="743" spans="2:33" ht="15" customHeight="1" x14ac:dyDescent="0.2"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</row>
    <row r="744" spans="2:33" ht="15" customHeight="1" x14ac:dyDescent="0.2"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</row>
    <row r="745" spans="2:33" ht="15" customHeight="1" x14ac:dyDescent="0.2"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</row>
    <row r="746" spans="2:33" ht="15" customHeight="1" x14ac:dyDescent="0.2"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</row>
  </sheetData>
  <sortState ref="B23:S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6"/>
      <c r="B1" s="2" t="s">
        <v>33</v>
      </c>
      <c r="C1" s="3"/>
      <c r="D1" s="4"/>
      <c r="E1" s="5" t="s">
        <v>78</v>
      </c>
      <c r="F1" s="85"/>
      <c r="G1" s="86"/>
      <c r="H1" s="8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</row>
    <row r="2" spans="1:57" ht="14.25" x14ac:dyDescent="0.2">
      <c r="A2" s="56"/>
      <c r="B2" s="97" t="s">
        <v>61</v>
      </c>
      <c r="C2" s="98"/>
      <c r="D2" s="99"/>
      <c r="E2" s="12" t="s">
        <v>13</v>
      </c>
      <c r="F2" s="13"/>
      <c r="G2" s="13"/>
      <c r="H2" s="13"/>
      <c r="I2" s="19"/>
      <c r="J2" s="14"/>
      <c r="K2" s="100"/>
      <c r="L2" s="21" t="s">
        <v>68</v>
      </c>
      <c r="M2" s="13"/>
      <c r="N2" s="13"/>
      <c r="O2" s="20"/>
      <c r="P2" s="18"/>
      <c r="Q2" s="21" t="s">
        <v>69</v>
      </c>
      <c r="R2" s="13"/>
      <c r="S2" s="13"/>
      <c r="T2" s="13"/>
      <c r="U2" s="19"/>
      <c r="V2" s="20"/>
      <c r="W2" s="18"/>
      <c r="X2" s="101" t="s">
        <v>70</v>
      </c>
      <c r="Y2" s="102"/>
      <c r="Z2" s="103"/>
      <c r="AA2" s="12" t="s">
        <v>13</v>
      </c>
      <c r="AB2" s="13"/>
      <c r="AC2" s="13"/>
      <c r="AD2" s="13"/>
      <c r="AE2" s="19"/>
      <c r="AF2" s="14"/>
      <c r="AG2" s="100"/>
      <c r="AH2" s="21" t="s">
        <v>71</v>
      </c>
      <c r="AI2" s="13"/>
      <c r="AJ2" s="13"/>
      <c r="AK2" s="20"/>
      <c r="AL2" s="18"/>
      <c r="AM2" s="21" t="s">
        <v>69</v>
      </c>
      <c r="AN2" s="13"/>
      <c r="AO2" s="13"/>
      <c r="AP2" s="13"/>
      <c r="AQ2" s="19"/>
      <c r="AR2" s="20"/>
      <c r="AS2" s="104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1:57" ht="14.25" x14ac:dyDescent="0.2">
      <c r="A3" s="5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4"/>
      <c r="L3" s="17" t="s">
        <v>5</v>
      </c>
      <c r="M3" s="17" t="s">
        <v>6</v>
      </c>
      <c r="N3" s="17" t="s">
        <v>72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4"/>
      <c r="AH3" s="17" t="s">
        <v>5</v>
      </c>
      <c r="AI3" s="17" t="s">
        <v>6</v>
      </c>
      <c r="AJ3" s="17" t="s">
        <v>72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4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</row>
    <row r="4" spans="1:57" x14ac:dyDescent="0.25">
      <c r="A4" s="56"/>
      <c r="B4" s="29">
        <v>1995</v>
      </c>
      <c r="C4" s="33" t="s">
        <v>52</v>
      </c>
      <c r="D4" s="54" t="s">
        <v>35</v>
      </c>
      <c r="E4" s="29">
        <v>2</v>
      </c>
      <c r="F4" s="29">
        <v>0</v>
      </c>
      <c r="G4" s="29">
        <v>0</v>
      </c>
      <c r="H4" s="30">
        <v>0</v>
      </c>
      <c r="I4" s="29">
        <v>0</v>
      </c>
      <c r="J4" s="105"/>
      <c r="K4" s="38"/>
      <c r="L4" s="106"/>
      <c r="M4" s="17"/>
      <c r="N4" s="17"/>
      <c r="O4" s="17"/>
      <c r="P4" s="23"/>
      <c r="Q4" s="29"/>
      <c r="R4" s="29"/>
      <c r="S4" s="30"/>
      <c r="T4" s="29"/>
      <c r="U4" s="29"/>
      <c r="V4" s="107"/>
      <c r="W4" s="38"/>
      <c r="X4" s="29"/>
      <c r="Y4" s="33"/>
      <c r="Z4" s="54"/>
      <c r="AA4" s="29"/>
      <c r="AB4" s="29"/>
      <c r="AC4" s="29"/>
      <c r="AD4" s="30"/>
      <c r="AE4" s="29"/>
      <c r="AF4" s="105"/>
      <c r="AG4" s="38"/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08"/>
      <c r="AS4" s="109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</row>
    <row r="5" spans="1:57" x14ac:dyDescent="0.25">
      <c r="A5" s="56"/>
      <c r="B5" s="29"/>
      <c r="C5" s="33"/>
      <c r="D5" s="54"/>
      <c r="E5" s="29"/>
      <c r="F5" s="29"/>
      <c r="G5" s="29"/>
      <c r="H5" s="30"/>
      <c r="I5" s="29"/>
      <c r="J5" s="105"/>
      <c r="K5" s="38"/>
      <c r="L5" s="106"/>
      <c r="M5" s="17"/>
      <c r="N5" s="17"/>
      <c r="O5" s="17"/>
      <c r="P5" s="23"/>
      <c r="Q5" s="29"/>
      <c r="R5" s="29"/>
      <c r="S5" s="30"/>
      <c r="T5" s="29"/>
      <c r="U5" s="29"/>
      <c r="V5" s="107"/>
      <c r="W5" s="38"/>
      <c r="X5" s="29"/>
      <c r="Y5" s="33"/>
      <c r="Z5" s="54"/>
      <c r="AA5" s="29"/>
      <c r="AB5" s="29"/>
      <c r="AC5" s="29"/>
      <c r="AD5" s="30"/>
      <c r="AE5" s="29"/>
      <c r="AF5" s="105"/>
      <c r="AG5" s="38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108"/>
      <c r="AS5" s="109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</row>
    <row r="6" spans="1:57" x14ac:dyDescent="0.25">
      <c r="A6" s="56"/>
      <c r="B6" s="29">
        <v>1997</v>
      </c>
      <c r="C6" s="33" t="s">
        <v>34</v>
      </c>
      <c r="D6" s="54" t="s">
        <v>51</v>
      </c>
      <c r="E6" s="29">
        <v>26</v>
      </c>
      <c r="F6" s="29">
        <v>0</v>
      </c>
      <c r="G6" s="29">
        <v>3</v>
      </c>
      <c r="H6" s="30">
        <v>12</v>
      </c>
      <c r="I6" s="29">
        <v>59</v>
      </c>
      <c r="J6" s="105"/>
      <c r="K6" s="38"/>
      <c r="L6" s="106"/>
      <c r="M6" s="17"/>
      <c r="N6" s="17"/>
      <c r="O6" s="17"/>
      <c r="P6" s="23"/>
      <c r="Q6" s="29"/>
      <c r="R6" s="29"/>
      <c r="S6" s="30"/>
      <c r="T6" s="29"/>
      <c r="U6" s="29"/>
      <c r="V6" s="107"/>
      <c r="W6" s="38"/>
      <c r="X6" s="29"/>
      <c r="Y6" s="33"/>
      <c r="Z6" s="54"/>
      <c r="AA6" s="29"/>
      <c r="AB6" s="29"/>
      <c r="AC6" s="29"/>
      <c r="AD6" s="30"/>
      <c r="AE6" s="29"/>
      <c r="AF6" s="105"/>
      <c r="AG6" s="38"/>
      <c r="AH6" s="17"/>
      <c r="AI6" s="17"/>
      <c r="AJ6" s="17"/>
      <c r="AK6" s="17"/>
      <c r="AL6" s="23"/>
      <c r="AM6" s="29"/>
      <c r="AN6" s="29"/>
      <c r="AO6" s="29"/>
      <c r="AP6" s="29"/>
      <c r="AQ6" s="29"/>
      <c r="AR6" s="108"/>
      <c r="AS6" s="109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</row>
    <row r="7" spans="1:57" x14ac:dyDescent="0.25">
      <c r="A7" s="56"/>
      <c r="B7" s="29">
        <v>1998</v>
      </c>
      <c r="C7" s="33" t="s">
        <v>34</v>
      </c>
      <c r="D7" s="54" t="s">
        <v>40</v>
      </c>
      <c r="E7" s="29">
        <v>24</v>
      </c>
      <c r="F7" s="29">
        <v>0</v>
      </c>
      <c r="G7" s="29">
        <v>2</v>
      </c>
      <c r="H7" s="30">
        <v>11</v>
      </c>
      <c r="I7" s="29">
        <v>45</v>
      </c>
      <c r="J7" s="105"/>
      <c r="K7" s="38"/>
      <c r="L7" s="106"/>
      <c r="M7" s="17"/>
      <c r="N7" s="17"/>
      <c r="O7" s="17"/>
      <c r="P7" s="23"/>
      <c r="Q7" s="29"/>
      <c r="R7" s="29"/>
      <c r="S7" s="30"/>
      <c r="T7" s="29"/>
      <c r="U7" s="29"/>
      <c r="V7" s="107"/>
      <c r="W7" s="38"/>
      <c r="X7" s="29"/>
      <c r="Y7" s="33"/>
      <c r="Z7" s="54"/>
      <c r="AA7" s="29"/>
      <c r="AB7" s="29"/>
      <c r="AC7" s="29"/>
      <c r="AD7" s="30"/>
      <c r="AE7" s="29"/>
      <c r="AF7" s="105"/>
      <c r="AG7" s="38"/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108"/>
      <c r="AS7" s="109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</row>
    <row r="8" spans="1:57" x14ac:dyDescent="0.25">
      <c r="A8" s="56"/>
      <c r="B8" s="29"/>
      <c r="C8" s="33"/>
      <c r="D8" s="54"/>
      <c r="E8" s="29"/>
      <c r="F8" s="29"/>
      <c r="G8" s="29"/>
      <c r="H8" s="30"/>
      <c r="I8" s="29"/>
      <c r="J8" s="105"/>
      <c r="K8" s="38"/>
      <c r="L8" s="106"/>
      <c r="M8" s="17"/>
      <c r="N8" s="17"/>
      <c r="O8" s="17"/>
      <c r="P8" s="23"/>
      <c r="Q8" s="29"/>
      <c r="R8" s="29"/>
      <c r="S8" s="30"/>
      <c r="T8" s="29"/>
      <c r="U8" s="29"/>
      <c r="V8" s="107"/>
      <c r="W8" s="38"/>
      <c r="X8" s="29"/>
      <c r="Y8" s="33"/>
      <c r="Z8" s="54"/>
      <c r="AA8" s="29"/>
      <c r="AB8" s="29"/>
      <c r="AC8" s="29"/>
      <c r="AD8" s="30"/>
      <c r="AE8" s="29"/>
      <c r="AF8" s="105"/>
      <c r="AG8" s="38"/>
      <c r="AH8" s="17"/>
      <c r="AI8" s="17"/>
      <c r="AJ8" s="17"/>
      <c r="AK8" s="17"/>
      <c r="AL8" s="23"/>
      <c r="AM8" s="29"/>
      <c r="AN8" s="29"/>
      <c r="AO8" s="29"/>
      <c r="AP8" s="29"/>
      <c r="AQ8" s="29"/>
      <c r="AR8" s="108"/>
      <c r="AS8" s="109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</row>
    <row r="9" spans="1:57" x14ac:dyDescent="0.25">
      <c r="A9" s="56"/>
      <c r="B9" s="29">
        <v>2001</v>
      </c>
      <c r="C9" s="33" t="s">
        <v>47</v>
      </c>
      <c r="D9" s="54" t="s">
        <v>35</v>
      </c>
      <c r="E9" s="29">
        <v>20</v>
      </c>
      <c r="F9" s="29">
        <v>1</v>
      </c>
      <c r="G9" s="29">
        <v>4</v>
      </c>
      <c r="H9" s="30">
        <v>14</v>
      </c>
      <c r="I9" s="29">
        <v>75</v>
      </c>
      <c r="J9" s="105">
        <v>0.55100000000000005</v>
      </c>
      <c r="K9" s="38">
        <v>136</v>
      </c>
      <c r="L9" s="106"/>
      <c r="M9" s="17"/>
      <c r="N9" s="17"/>
      <c r="O9" s="17"/>
      <c r="P9" s="23"/>
      <c r="Q9" s="29"/>
      <c r="R9" s="29"/>
      <c r="S9" s="30"/>
      <c r="T9" s="29"/>
      <c r="U9" s="29"/>
      <c r="V9" s="107"/>
      <c r="W9" s="38"/>
      <c r="X9" s="29"/>
      <c r="Y9" s="33"/>
      <c r="Z9" s="54"/>
      <c r="AA9" s="29"/>
      <c r="AB9" s="29"/>
      <c r="AC9" s="29"/>
      <c r="AD9" s="30"/>
      <c r="AE9" s="29"/>
      <c r="AF9" s="105"/>
      <c r="AG9" s="38"/>
      <c r="AH9" s="17"/>
      <c r="AI9" s="17"/>
      <c r="AJ9" s="17"/>
      <c r="AK9" s="17"/>
      <c r="AL9" s="23"/>
      <c r="AM9" s="29"/>
      <c r="AN9" s="29"/>
      <c r="AO9" s="29"/>
      <c r="AP9" s="29"/>
      <c r="AQ9" s="29"/>
      <c r="AR9" s="108"/>
      <c r="AS9" s="109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</row>
    <row r="10" spans="1:57" x14ac:dyDescent="0.25">
      <c r="A10" s="56"/>
      <c r="B10" s="29">
        <v>2002</v>
      </c>
      <c r="C10" s="33" t="s">
        <v>49</v>
      </c>
      <c r="D10" s="54" t="s">
        <v>38</v>
      </c>
      <c r="E10" s="29">
        <v>22</v>
      </c>
      <c r="F10" s="29">
        <v>3</v>
      </c>
      <c r="G10" s="29">
        <v>9</v>
      </c>
      <c r="H10" s="30">
        <v>24</v>
      </c>
      <c r="I10" s="29">
        <v>86</v>
      </c>
      <c r="J10" s="105">
        <v>0.59310344827586203</v>
      </c>
      <c r="K10" s="38">
        <v>145</v>
      </c>
      <c r="L10" s="106"/>
      <c r="M10" s="17"/>
      <c r="N10" s="17"/>
      <c r="O10" s="17"/>
      <c r="P10" s="23"/>
      <c r="Q10" s="29"/>
      <c r="R10" s="29"/>
      <c r="S10" s="30"/>
      <c r="T10" s="29"/>
      <c r="U10" s="29"/>
      <c r="V10" s="107"/>
      <c r="W10" s="38"/>
      <c r="X10" s="29"/>
      <c r="Y10" s="33"/>
      <c r="Z10" s="54"/>
      <c r="AA10" s="29"/>
      <c r="AB10" s="29"/>
      <c r="AC10" s="29"/>
      <c r="AD10" s="30"/>
      <c r="AE10" s="29"/>
      <c r="AF10" s="105"/>
      <c r="AG10" s="38"/>
      <c r="AH10" s="17"/>
      <c r="AI10" s="17"/>
      <c r="AJ10" s="17"/>
      <c r="AK10" s="17"/>
      <c r="AL10" s="23"/>
      <c r="AM10" s="29"/>
      <c r="AN10" s="29"/>
      <c r="AO10" s="29"/>
      <c r="AP10" s="29"/>
      <c r="AQ10" s="29"/>
      <c r="AR10" s="108"/>
      <c r="AS10" s="109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</row>
    <row r="11" spans="1:57" x14ac:dyDescent="0.25">
      <c r="A11" s="56"/>
      <c r="B11" s="29"/>
      <c r="C11" s="33"/>
      <c r="D11" s="54"/>
      <c r="E11" s="29"/>
      <c r="F11" s="29"/>
      <c r="G11" s="29"/>
      <c r="H11" s="30"/>
      <c r="I11" s="29"/>
      <c r="J11" s="105"/>
      <c r="K11" s="38"/>
      <c r="L11" s="106"/>
      <c r="M11" s="17"/>
      <c r="N11" s="17"/>
      <c r="O11" s="17"/>
      <c r="P11" s="23"/>
      <c r="Q11" s="29"/>
      <c r="R11" s="29"/>
      <c r="S11" s="30"/>
      <c r="T11" s="29"/>
      <c r="U11" s="29"/>
      <c r="V11" s="107"/>
      <c r="W11" s="38"/>
      <c r="X11" s="29">
        <v>2003</v>
      </c>
      <c r="Y11" s="29" t="s">
        <v>50</v>
      </c>
      <c r="Z11" s="54" t="s">
        <v>40</v>
      </c>
      <c r="AA11" s="29">
        <v>7</v>
      </c>
      <c r="AB11" s="29">
        <v>0</v>
      </c>
      <c r="AC11" s="29">
        <v>2</v>
      </c>
      <c r="AD11" s="29">
        <v>2</v>
      </c>
      <c r="AE11" s="29">
        <v>14</v>
      </c>
      <c r="AF11" s="37">
        <v>0.4375</v>
      </c>
      <c r="AG11" s="126">
        <v>32</v>
      </c>
      <c r="AH11" s="17"/>
      <c r="AI11" s="17"/>
      <c r="AJ11" s="17"/>
      <c r="AK11" s="17"/>
      <c r="AL11" s="23"/>
      <c r="AM11" s="29"/>
      <c r="AN11" s="29"/>
      <c r="AO11" s="29"/>
      <c r="AP11" s="29"/>
      <c r="AQ11" s="29"/>
      <c r="AR11" s="108"/>
      <c r="AS11" s="109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</row>
    <row r="12" spans="1:57" x14ac:dyDescent="0.25">
      <c r="A12" s="56"/>
      <c r="B12" s="29"/>
      <c r="C12" s="33"/>
      <c r="D12" s="54"/>
      <c r="E12" s="29"/>
      <c r="F12" s="29"/>
      <c r="G12" s="29"/>
      <c r="H12" s="30"/>
      <c r="I12" s="29"/>
      <c r="J12" s="105"/>
      <c r="K12" s="38"/>
      <c r="L12" s="106"/>
      <c r="M12" s="17"/>
      <c r="N12" s="17"/>
      <c r="O12" s="17"/>
      <c r="P12" s="23"/>
      <c r="Q12" s="29"/>
      <c r="R12" s="29"/>
      <c r="S12" s="30"/>
      <c r="T12" s="29"/>
      <c r="U12" s="29"/>
      <c r="V12" s="107"/>
      <c r="W12" s="38"/>
      <c r="X12" s="29"/>
      <c r="Y12" s="29"/>
      <c r="Z12" s="54"/>
      <c r="AA12" s="29"/>
      <c r="AB12" s="29"/>
      <c r="AC12" s="29"/>
      <c r="AD12" s="29"/>
      <c r="AE12" s="29"/>
      <c r="AF12" s="37"/>
      <c r="AG12" s="126"/>
      <c r="AH12" s="17"/>
      <c r="AI12" s="17"/>
      <c r="AJ12" s="17"/>
      <c r="AK12" s="17"/>
      <c r="AL12" s="23"/>
      <c r="AM12" s="29"/>
      <c r="AN12" s="29"/>
      <c r="AO12" s="29"/>
      <c r="AP12" s="29"/>
      <c r="AQ12" s="29"/>
      <c r="AR12" s="108"/>
      <c r="AS12" s="109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</row>
    <row r="13" spans="1:57" x14ac:dyDescent="0.25">
      <c r="A13" s="56"/>
      <c r="B13" s="29"/>
      <c r="C13" s="33"/>
      <c r="D13" s="54"/>
      <c r="E13" s="29"/>
      <c r="F13" s="29"/>
      <c r="G13" s="29"/>
      <c r="H13" s="30"/>
      <c r="I13" s="29"/>
      <c r="J13" s="105"/>
      <c r="K13" s="38"/>
      <c r="L13" s="106"/>
      <c r="M13" s="17"/>
      <c r="N13" s="17"/>
      <c r="O13" s="17"/>
      <c r="P13" s="23"/>
      <c r="Q13" s="29"/>
      <c r="R13" s="29"/>
      <c r="S13" s="30"/>
      <c r="T13" s="29"/>
      <c r="U13" s="29"/>
      <c r="V13" s="107"/>
      <c r="W13" s="38"/>
      <c r="X13" s="29">
        <v>2005</v>
      </c>
      <c r="Y13" s="29" t="s">
        <v>48</v>
      </c>
      <c r="Z13" s="54" t="s">
        <v>43</v>
      </c>
      <c r="AA13" s="29">
        <v>16</v>
      </c>
      <c r="AB13" s="29">
        <v>0</v>
      </c>
      <c r="AC13" s="29">
        <v>7</v>
      </c>
      <c r="AD13" s="29">
        <v>9</v>
      </c>
      <c r="AE13" s="29">
        <v>63</v>
      </c>
      <c r="AF13" s="37">
        <v>0.59430000000000005</v>
      </c>
      <c r="AG13" s="126">
        <v>106</v>
      </c>
      <c r="AH13" s="17"/>
      <c r="AI13" s="17"/>
      <c r="AJ13" s="17"/>
      <c r="AK13" s="17"/>
      <c r="AL13" s="23"/>
      <c r="AM13" s="29">
        <v>2</v>
      </c>
      <c r="AN13" s="29">
        <v>0</v>
      </c>
      <c r="AO13" s="29">
        <v>2</v>
      </c>
      <c r="AP13" s="29">
        <v>1</v>
      </c>
      <c r="AQ13" s="29">
        <v>7</v>
      </c>
      <c r="AR13" s="108">
        <v>0.63629999999999998</v>
      </c>
      <c r="AS13" s="109">
        <v>11</v>
      </c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</row>
    <row r="14" spans="1:57" x14ac:dyDescent="0.25">
      <c r="A14" s="56"/>
      <c r="B14" s="29"/>
      <c r="C14" s="33"/>
      <c r="D14" s="54"/>
      <c r="E14" s="29"/>
      <c r="F14" s="29"/>
      <c r="G14" s="29"/>
      <c r="H14" s="30"/>
      <c r="I14" s="29"/>
      <c r="J14" s="105"/>
      <c r="K14" s="38"/>
      <c r="L14" s="106"/>
      <c r="M14" s="17"/>
      <c r="N14" s="17"/>
      <c r="O14" s="17"/>
      <c r="P14" s="23"/>
      <c r="Q14" s="29"/>
      <c r="R14" s="29"/>
      <c r="S14" s="30"/>
      <c r="T14" s="29"/>
      <c r="U14" s="29"/>
      <c r="V14" s="107"/>
      <c r="W14" s="38"/>
      <c r="X14" s="29">
        <v>2006</v>
      </c>
      <c r="Y14" s="29" t="s">
        <v>48</v>
      </c>
      <c r="Z14" s="54" t="s">
        <v>43</v>
      </c>
      <c r="AA14" s="29">
        <v>11</v>
      </c>
      <c r="AB14" s="29">
        <v>0</v>
      </c>
      <c r="AC14" s="29">
        <v>4</v>
      </c>
      <c r="AD14" s="29">
        <v>5</v>
      </c>
      <c r="AE14" s="29">
        <v>34</v>
      </c>
      <c r="AF14" s="37">
        <v>0.66659999999999997</v>
      </c>
      <c r="AG14" s="126">
        <v>51</v>
      </c>
      <c r="AH14" s="17"/>
      <c r="AI14" s="17"/>
      <c r="AJ14" s="17"/>
      <c r="AK14" s="17"/>
      <c r="AL14" s="23"/>
      <c r="AM14" s="29">
        <v>4</v>
      </c>
      <c r="AN14" s="29">
        <v>0</v>
      </c>
      <c r="AO14" s="29">
        <v>3</v>
      </c>
      <c r="AP14" s="29">
        <v>0</v>
      </c>
      <c r="AQ14" s="29">
        <v>12</v>
      </c>
      <c r="AR14" s="108">
        <v>0.52170000000000005</v>
      </c>
      <c r="AS14" s="109">
        <v>23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</row>
    <row r="15" spans="1:57" x14ac:dyDescent="0.25">
      <c r="A15" s="56"/>
      <c r="B15" s="29"/>
      <c r="C15" s="33"/>
      <c r="D15" s="54"/>
      <c r="E15" s="29"/>
      <c r="F15" s="29"/>
      <c r="G15" s="29"/>
      <c r="H15" s="30"/>
      <c r="I15" s="29"/>
      <c r="J15" s="105"/>
      <c r="K15" s="38"/>
      <c r="L15" s="106"/>
      <c r="M15" s="17"/>
      <c r="N15" s="17"/>
      <c r="O15" s="17"/>
      <c r="P15" s="23"/>
      <c r="Q15" s="29"/>
      <c r="R15" s="29"/>
      <c r="S15" s="30"/>
      <c r="T15" s="29"/>
      <c r="U15" s="29"/>
      <c r="V15" s="107"/>
      <c r="W15" s="38"/>
      <c r="X15" s="29">
        <v>2007</v>
      </c>
      <c r="Y15" s="29" t="s">
        <v>44</v>
      </c>
      <c r="Z15" s="54" t="s">
        <v>43</v>
      </c>
      <c r="AA15" s="29">
        <v>15</v>
      </c>
      <c r="AB15" s="29">
        <v>0</v>
      </c>
      <c r="AC15" s="29">
        <v>34</v>
      </c>
      <c r="AD15" s="29">
        <v>19</v>
      </c>
      <c r="AE15" s="29">
        <v>87</v>
      </c>
      <c r="AF15" s="37">
        <v>0.74350000000000005</v>
      </c>
      <c r="AG15" s="126">
        <v>117</v>
      </c>
      <c r="AH15" s="17" t="s">
        <v>60</v>
      </c>
      <c r="AI15" s="17"/>
      <c r="AJ15" s="17" t="s">
        <v>50</v>
      </c>
      <c r="AK15" s="17"/>
      <c r="AL15" s="23"/>
      <c r="AM15" s="29">
        <v>3</v>
      </c>
      <c r="AN15" s="29">
        <v>1</v>
      </c>
      <c r="AO15" s="29">
        <v>8</v>
      </c>
      <c r="AP15" s="29">
        <v>1</v>
      </c>
      <c r="AQ15" s="29">
        <v>14</v>
      </c>
      <c r="AR15" s="108">
        <v>0.66659999999999997</v>
      </c>
      <c r="AS15" s="109">
        <v>21</v>
      </c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</row>
    <row r="16" spans="1:57" x14ac:dyDescent="0.25">
      <c r="A16" s="56"/>
      <c r="B16" s="29"/>
      <c r="C16" s="33"/>
      <c r="D16" s="54"/>
      <c r="E16" s="29"/>
      <c r="F16" s="29"/>
      <c r="G16" s="29"/>
      <c r="H16" s="30"/>
      <c r="I16" s="29"/>
      <c r="J16" s="105"/>
      <c r="K16" s="38"/>
      <c r="L16" s="106"/>
      <c r="M16" s="17"/>
      <c r="N16" s="17"/>
      <c r="O16" s="17"/>
      <c r="P16" s="23"/>
      <c r="Q16" s="29"/>
      <c r="R16" s="29"/>
      <c r="S16" s="30"/>
      <c r="T16" s="29"/>
      <c r="U16" s="29"/>
      <c r="V16" s="107"/>
      <c r="W16" s="38"/>
      <c r="X16" s="29">
        <v>2008</v>
      </c>
      <c r="Y16" s="29" t="s">
        <v>45</v>
      </c>
      <c r="Z16" s="54" t="s">
        <v>43</v>
      </c>
      <c r="AA16" s="29">
        <v>11</v>
      </c>
      <c r="AB16" s="29">
        <v>0</v>
      </c>
      <c r="AC16" s="29">
        <v>22</v>
      </c>
      <c r="AD16" s="29">
        <v>9</v>
      </c>
      <c r="AE16" s="29">
        <v>49</v>
      </c>
      <c r="AF16" s="37">
        <v>0.64470000000000005</v>
      </c>
      <c r="AG16" s="126">
        <v>76</v>
      </c>
      <c r="AH16" s="17"/>
      <c r="AI16" s="17"/>
      <c r="AJ16" s="17"/>
      <c r="AK16" s="17"/>
      <c r="AL16" s="23"/>
      <c r="AM16" s="29">
        <v>2</v>
      </c>
      <c r="AN16" s="29">
        <v>0</v>
      </c>
      <c r="AO16" s="29">
        <v>1</v>
      </c>
      <c r="AP16" s="29">
        <v>0</v>
      </c>
      <c r="AQ16" s="29">
        <v>5</v>
      </c>
      <c r="AR16" s="108">
        <v>0.38500000000000001</v>
      </c>
      <c r="AS16" s="109">
        <v>13</v>
      </c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</row>
    <row r="17" spans="1:57" x14ac:dyDescent="0.25">
      <c r="A17" s="56"/>
      <c r="B17" s="29"/>
      <c r="C17" s="33"/>
      <c r="D17" s="54"/>
      <c r="E17" s="29"/>
      <c r="F17" s="29"/>
      <c r="G17" s="29"/>
      <c r="H17" s="30"/>
      <c r="I17" s="29"/>
      <c r="J17" s="105"/>
      <c r="K17" s="38"/>
      <c r="L17" s="106"/>
      <c r="M17" s="17"/>
      <c r="N17" s="17"/>
      <c r="O17" s="17"/>
      <c r="P17" s="23"/>
      <c r="Q17" s="29"/>
      <c r="R17" s="29"/>
      <c r="S17" s="30"/>
      <c r="T17" s="29"/>
      <c r="U17" s="29"/>
      <c r="V17" s="107"/>
      <c r="W17" s="38"/>
      <c r="X17" s="29">
        <v>2009</v>
      </c>
      <c r="Y17" s="29" t="s">
        <v>46</v>
      </c>
      <c r="Z17" s="54" t="s">
        <v>43</v>
      </c>
      <c r="AA17" s="29">
        <v>5</v>
      </c>
      <c r="AB17" s="29">
        <v>0</v>
      </c>
      <c r="AC17" s="29">
        <v>9</v>
      </c>
      <c r="AD17" s="29">
        <v>4</v>
      </c>
      <c r="AE17" s="29">
        <v>18</v>
      </c>
      <c r="AF17" s="37">
        <v>0.5625</v>
      </c>
      <c r="AG17" s="126">
        <v>32</v>
      </c>
      <c r="AH17" s="17"/>
      <c r="AI17" s="17"/>
      <c r="AJ17" s="17"/>
      <c r="AK17" s="17"/>
      <c r="AL17" s="23"/>
      <c r="AM17" s="29"/>
      <c r="AN17" s="29"/>
      <c r="AO17" s="29"/>
      <c r="AP17" s="29"/>
      <c r="AQ17" s="29"/>
      <c r="AR17" s="108"/>
      <c r="AS17" s="109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</row>
    <row r="18" spans="1:57" x14ac:dyDescent="0.25">
      <c r="A18" s="56"/>
      <c r="B18" s="29"/>
      <c r="C18" s="33"/>
      <c r="D18" s="54"/>
      <c r="E18" s="29"/>
      <c r="F18" s="29"/>
      <c r="G18" s="29"/>
      <c r="H18" s="30"/>
      <c r="I18" s="29"/>
      <c r="J18" s="105"/>
      <c r="K18" s="38"/>
      <c r="L18" s="106"/>
      <c r="M18" s="17"/>
      <c r="N18" s="17"/>
      <c r="O18" s="17"/>
      <c r="P18" s="23"/>
      <c r="Q18" s="29"/>
      <c r="R18" s="29"/>
      <c r="S18" s="30"/>
      <c r="T18" s="29"/>
      <c r="U18" s="29"/>
      <c r="V18" s="107"/>
      <c r="W18" s="38"/>
      <c r="X18" s="29">
        <v>2010</v>
      </c>
      <c r="Y18" s="29" t="s">
        <v>44</v>
      </c>
      <c r="Z18" s="54" t="s">
        <v>42</v>
      </c>
      <c r="AA18" s="29">
        <v>11</v>
      </c>
      <c r="AB18" s="29">
        <v>2</v>
      </c>
      <c r="AC18" s="29">
        <v>29</v>
      </c>
      <c r="AD18" s="29">
        <v>10</v>
      </c>
      <c r="AE18" s="29">
        <v>51</v>
      </c>
      <c r="AF18" s="37">
        <v>0.65380000000000005</v>
      </c>
      <c r="AG18" s="126">
        <v>78</v>
      </c>
      <c r="AH18" s="17" t="s">
        <v>77</v>
      </c>
      <c r="AI18" s="17"/>
      <c r="AJ18" s="17"/>
      <c r="AK18" s="17"/>
      <c r="AL18" s="23"/>
      <c r="AM18" s="29">
        <v>2</v>
      </c>
      <c r="AN18" s="29">
        <v>0</v>
      </c>
      <c r="AO18" s="29">
        <v>6</v>
      </c>
      <c r="AP18" s="29">
        <v>1</v>
      </c>
      <c r="AQ18" s="29">
        <v>13</v>
      </c>
      <c r="AR18" s="108">
        <v>0.81299999999999994</v>
      </c>
      <c r="AS18" s="109">
        <v>16</v>
      </c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</row>
    <row r="19" spans="1:57" x14ac:dyDescent="0.25">
      <c r="A19" s="56"/>
      <c r="B19" s="29"/>
      <c r="C19" s="33"/>
      <c r="D19" s="54"/>
      <c r="E19" s="29"/>
      <c r="F19" s="29"/>
      <c r="G19" s="29"/>
      <c r="H19" s="30"/>
      <c r="I19" s="29"/>
      <c r="J19" s="105"/>
      <c r="K19" s="38"/>
      <c r="L19" s="106"/>
      <c r="M19" s="17"/>
      <c r="N19" s="17"/>
      <c r="O19" s="17"/>
      <c r="P19" s="23"/>
      <c r="Q19" s="29"/>
      <c r="R19" s="29"/>
      <c r="S19" s="30"/>
      <c r="T19" s="29"/>
      <c r="U19" s="29"/>
      <c r="V19" s="107"/>
      <c r="W19" s="38"/>
      <c r="X19" s="29">
        <v>2011</v>
      </c>
      <c r="Y19" s="29" t="s">
        <v>45</v>
      </c>
      <c r="Z19" s="54" t="s">
        <v>42</v>
      </c>
      <c r="AA19" s="29">
        <v>18</v>
      </c>
      <c r="AB19" s="29">
        <v>2</v>
      </c>
      <c r="AC19" s="29">
        <v>52</v>
      </c>
      <c r="AD19" s="29">
        <v>13</v>
      </c>
      <c r="AE19" s="29">
        <v>91</v>
      </c>
      <c r="AF19" s="37">
        <v>0.60260000000000002</v>
      </c>
      <c r="AG19" s="126">
        <v>151</v>
      </c>
      <c r="AH19" s="29" t="s">
        <v>45</v>
      </c>
      <c r="AI19" s="17"/>
      <c r="AJ19" s="29" t="s">
        <v>45</v>
      </c>
      <c r="AK19" s="17"/>
      <c r="AL19" s="23"/>
      <c r="AM19" s="29">
        <v>3</v>
      </c>
      <c r="AN19" s="29">
        <v>0</v>
      </c>
      <c r="AO19" s="29">
        <v>7</v>
      </c>
      <c r="AP19" s="29">
        <v>1</v>
      </c>
      <c r="AQ19" s="29">
        <v>13</v>
      </c>
      <c r="AR19" s="108">
        <v>0.61899999999999999</v>
      </c>
      <c r="AS19" s="109">
        <v>21</v>
      </c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</row>
    <row r="20" spans="1:57" x14ac:dyDescent="0.25">
      <c r="A20" s="56"/>
      <c r="B20" s="29"/>
      <c r="C20" s="33"/>
      <c r="D20" s="54"/>
      <c r="E20" s="29"/>
      <c r="F20" s="29"/>
      <c r="G20" s="29"/>
      <c r="H20" s="30"/>
      <c r="I20" s="29"/>
      <c r="J20" s="105"/>
      <c r="K20" s="38"/>
      <c r="L20" s="106"/>
      <c r="M20" s="17"/>
      <c r="N20" s="17"/>
      <c r="O20" s="17"/>
      <c r="P20" s="23"/>
      <c r="Q20" s="29"/>
      <c r="R20" s="29"/>
      <c r="S20" s="30"/>
      <c r="T20" s="29"/>
      <c r="U20" s="29"/>
      <c r="V20" s="107"/>
      <c r="W20" s="38"/>
      <c r="X20" s="29">
        <v>2012</v>
      </c>
      <c r="Y20" s="29" t="s">
        <v>44</v>
      </c>
      <c r="Z20" s="54" t="s">
        <v>42</v>
      </c>
      <c r="AA20" s="29">
        <v>15</v>
      </c>
      <c r="AB20" s="29">
        <v>1</v>
      </c>
      <c r="AC20" s="29">
        <v>41</v>
      </c>
      <c r="AD20" s="29">
        <v>6</v>
      </c>
      <c r="AE20" s="29">
        <v>67</v>
      </c>
      <c r="AF20" s="37">
        <v>0.59819999999999995</v>
      </c>
      <c r="AG20" s="126">
        <v>112</v>
      </c>
      <c r="AH20" s="29" t="s">
        <v>45</v>
      </c>
      <c r="AI20" s="17"/>
      <c r="AJ20" s="17" t="s">
        <v>44</v>
      </c>
      <c r="AK20" s="17"/>
      <c r="AL20" s="23"/>
      <c r="AM20" s="29">
        <v>3</v>
      </c>
      <c r="AN20" s="29">
        <v>0</v>
      </c>
      <c r="AO20" s="29">
        <v>5</v>
      </c>
      <c r="AP20" s="29">
        <v>0</v>
      </c>
      <c r="AQ20" s="29">
        <v>11</v>
      </c>
      <c r="AR20" s="108">
        <v>0.52380000000000004</v>
      </c>
      <c r="AS20" s="109">
        <v>21</v>
      </c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</row>
    <row r="21" spans="1:57" x14ac:dyDescent="0.25">
      <c r="A21" s="56"/>
      <c r="B21" s="29"/>
      <c r="C21" s="33"/>
      <c r="D21" s="54"/>
      <c r="E21" s="29"/>
      <c r="F21" s="29"/>
      <c r="G21" s="29"/>
      <c r="H21" s="30"/>
      <c r="I21" s="29"/>
      <c r="J21" s="105"/>
      <c r="K21" s="38"/>
      <c r="L21" s="106"/>
      <c r="M21" s="17"/>
      <c r="N21" s="17"/>
      <c r="O21" s="17"/>
      <c r="P21" s="23"/>
      <c r="Q21" s="29"/>
      <c r="R21" s="29"/>
      <c r="S21" s="30"/>
      <c r="T21" s="29"/>
      <c r="U21" s="29"/>
      <c r="V21" s="107"/>
      <c r="W21" s="38"/>
      <c r="X21" s="29">
        <v>2013</v>
      </c>
      <c r="Y21" s="29" t="s">
        <v>60</v>
      </c>
      <c r="Z21" s="54" t="s">
        <v>43</v>
      </c>
      <c r="AA21" s="29">
        <v>16</v>
      </c>
      <c r="AB21" s="29">
        <v>0</v>
      </c>
      <c r="AC21" s="29">
        <v>22</v>
      </c>
      <c r="AD21" s="29">
        <v>3</v>
      </c>
      <c r="AE21" s="29">
        <v>52</v>
      </c>
      <c r="AF21" s="37">
        <v>0.46010000000000001</v>
      </c>
      <c r="AG21" s="126">
        <v>113</v>
      </c>
      <c r="AH21" s="17"/>
      <c r="AI21" s="17"/>
      <c r="AJ21" s="17"/>
      <c r="AK21" s="17"/>
      <c r="AL21" s="23"/>
      <c r="AM21" s="29"/>
      <c r="AN21" s="29"/>
      <c r="AO21" s="29"/>
      <c r="AP21" s="29"/>
      <c r="AQ21" s="29"/>
      <c r="AR21" s="108"/>
      <c r="AS21" s="109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</row>
    <row r="22" spans="1:57" x14ac:dyDescent="0.25">
      <c r="A22" s="56"/>
      <c r="B22" s="29"/>
      <c r="C22" s="33"/>
      <c r="D22" s="54"/>
      <c r="E22" s="29"/>
      <c r="F22" s="29"/>
      <c r="G22" s="29"/>
      <c r="H22" s="30"/>
      <c r="I22" s="29"/>
      <c r="J22" s="105"/>
      <c r="K22" s="38"/>
      <c r="L22" s="106"/>
      <c r="M22" s="17"/>
      <c r="N22" s="17"/>
      <c r="O22" s="17"/>
      <c r="P22" s="23"/>
      <c r="Q22" s="29"/>
      <c r="R22" s="29"/>
      <c r="S22" s="30"/>
      <c r="T22" s="29"/>
      <c r="U22" s="29"/>
      <c r="V22" s="107"/>
      <c r="W22" s="38"/>
      <c r="X22" s="29">
        <v>2014</v>
      </c>
      <c r="Y22" s="29" t="s">
        <v>45</v>
      </c>
      <c r="Z22" s="54" t="s">
        <v>42</v>
      </c>
      <c r="AA22" s="29">
        <v>11</v>
      </c>
      <c r="AB22" s="29">
        <v>0</v>
      </c>
      <c r="AC22" s="29">
        <v>19</v>
      </c>
      <c r="AD22" s="29">
        <v>4</v>
      </c>
      <c r="AE22" s="29">
        <v>28</v>
      </c>
      <c r="AF22" s="37">
        <v>0.42420000000000002</v>
      </c>
      <c r="AG22" s="126">
        <v>66</v>
      </c>
      <c r="AH22" s="17"/>
      <c r="AI22" s="17"/>
      <c r="AJ22" s="17"/>
      <c r="AK22" s="17"/>
      <c r="AL22" s="23"/>
      <c r="AM22" s="29">
        <v>1</v>
      </c>
      <c r="AN22" s="29">
        <v>0</v>
      </c>
      <c r="AO22" s="29">
        <v>0</v>
      </c>
      <c r="AP22" s="29">
        <v>0</v>
      </c>
      <c r="AQ22" s="29">
        <v>0</v>
      </c>
      <c r="AR22" s="108">
        <v>0</v>
      </c>
      <c r="AS22" s="109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</row>
    <row r="23" spans="1:57" x14ac:dyDescent="0.25">
      <c r="A23" s="56"/>
      <c r="B23" s="29"/>
      <c r="C23" s="33"/>
      <c r="D23" s="54"/>
      <c r="E23" s="29"/>
      <c r="F23" s="29"/>
      <c r="G23" s="29"/>
      <c r="H23" s="30"/>
      <c r="I23" s="29"/>
      <c r="J23" s="105"/>
      <c r="K23" s="38"/>
      <c r="L23" s="106"/>
      <c r="M23" s="17"/>
      <c r="N23" s="17"/>
      <c r="O23" s="17"/>
      <c r="P23" s="23"/>
      <c r="Q23" s="29"/>
      <c r="R23" s="29"/>
      <c r="S23" s="30"/>
      <c r="T23" s="29"/>
      <c r="U23" s="29"/>
      <c r="V23" s="107"/>
      <c r="W23" s="38"/>
      <c r="X23" s="29">
        <v>2015</v>
      </c>
      <c r="Y23" s="29" t="s">
        <v>46</v>
      </c>
      <c r="Z23" s="54" t="s">
        <v>42</v>
      </c>
      <c r="AA23" s="29">
        <v>4</v>
      </c>
      <c r="AB23" s="29">
        <v>0</v>
      </c>
      <c r="AC23" s="29">
        <v>4</v>
      </c>
      <c r="AD23" s="29">
        <v>3</v>
      </c>
      <c r="AE23" s="29">
        <v>11</v>
      </c>
      <c r="AF23" s="37">
        <v>0.45829999999999999</v>
      </c>
      <c r="AG23" s="126">
        <v>24</v>
      </c>
      <c r="AH23" s="17"/>
      <c r="AI23" s="17"/>
      <c r="AJ23" s="17"/>
      <c r="AK23" s="17"/>
      <c r="AL23" s="23"/>
      <c r="AM23" s="29"/>
      <c r="AN23" s="29"/>
      <c r="AO23" s="29"/>
      <c r="AP23" s="29"/>
      <c r="AQ23" s="29"/>
      <c r="AR23" s="108"/>
      <c r="AS23" s="109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</row>
    <row r="24" spans="1:57" x14ac:dyDescent="0.25">
      <c r="A24" s="56"/>
      <c r="B24" s="29"/>
      <c r="C24" s="33"/>
      <c r="D24" s="54"/>
      <c r="E24" s="29"/>
      <c r="F24" s="29"/>
      <c r="G24" s="29"/>
      <c r="H24" s="30"/>
      <c r="I24" s="29"/>
      <c r="J24" s="105"/>
      <c r="K24" s="38"/>
      <c r="L24" s="106"/>
      <c r="M24" s="17"/>
      <c r="N24" s="17"/>
      <c r="O24" s="17"/>
      <c r="P24" s="23"/>
      <c r="Q24" s="29"/>
      <c r="R24" s="29"/>
      <c r="S24" s="30"/>
      <c r="T24" s="29"/>
      <c r="U24" s="29"/>
      <c r="V24" s="107"/>
      <c r="W24" s="38"/>
      <c r="X24" s="29">
        <v>2016</v>
      </c>
      <c r="Y24" s="29" t="s">
        <v>46</v>
      </c>
      <c r="Z24" s="54" t="s">
        <v>43</v>
      </c>
      <c r="AA24" s="29">
        <v>7</v>
      </c>
      <c r="AB24" s="29">
        <v>0</v>
      </c>
      <c r="AC24" s="29">
        <v>10</v>
      </c>
      <c r="AD24" s="29">
        <v>1</v>
      </c>
      <c r="AE24" s="29">
        <v>24</v>
      </c>
      <c r="AF24" s="37">
        <v>0.46150000000000002</v>
      </c>
      <c r="AG24" s="126">
        <v>52</v>
      </c>
      <c r="AH24" s="17"/>
      <c r="AI24" s="17"/>
      <c r="AJ24" s="17"/>
      <c r="AK24" s="17"/>
      <c r="AL24" s="23"/>
      <c r="AM24" s="29"/>
      <c r="AN24" s="29"/>
      <c r="AO24" s="29"/>
      <c r="AP24" s="29"/>
      <c r="AQ24" s="29"/>
      <c r="AR24" s="108"/>
      <c r="AS24" s="109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</row>
    <row r="25" spans="1:57" x14ac:dyDescent="0.25">
      <c r="A25" s="56"/>
      <c r="B25" s="29"/>
      <c r="C25" s="33"/>
      <c r="D25" s="54"/>
      <c r="E25" s="29"/>
      <c r="F25" s="29"/>
      <c r="G25" s="29"/>
      <c r="H25" s="30"/>
      <c r="I25" s="29"/>
      <c r="J25" s="105"/>
      <c r="K25" s="38"/>
      <c r="L25" s="106"/>
      <c r="M25" s="17"/>
      <c r="N25" s="17"/>
      <c r="O25" s="17"/>
      <c r="P25" s="23"/>
      <c r="Q25" s="29"/>
      <c r="R25" s="29"/>
      <c r="S25" s="30"/>
      <c r="T25" s="29"/>
      <c r="U25" s="29"/>
      <c r="V25" s="107"/>
      <c r="W25" s="38"/>
      <c r="X25" s="29"/>
      <c r="Y25" s="29"/>
      <c r="Z25" s="54"/>
      <c r="AA25" s="29"/>
      <c r="AB25" s="29"/>
      <c r="AC25" s="29"/>
      <c r="AD25" s="29"/>
      <c r="AE25" s="29"/>
      <c r="AF25" s="37"/>
      <c r="AG25" s="126"/>
      <c r="AH25" s="17"/>
      <c r="AI25" s="17"/>
      <c r="AJ25" s="17"/>
      <c r="AK25" s="17"/>
      <c r="AL25" s="23"/>
      <c r="AM25" s="29"/>
      <c r="AN25" s="29"/>
      <c r="AO25" s="29"/>
      <c r="AP25" s="29"/>
      <c r="AQ25" s="29"/>
      <c r="AR25" s="108"/>
      <c r="AS25" s="109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7" x14ac:dyDescent="0.25">
      <c r="A26" s="56"/>
      <c r="B26" s="29"/>
      <c r="C26" s="33"/>
      <c r="D26" s="54"/>
      <c r="E26" s="29"/>
      <c r="F26" s="29"/>
      <c r="G26" s="29"/>
      <c r="H26" s="30"/>
      <c r="I26" s="29"/>
      <c r="J26" s="105"/>
      <c r="K26" s="38"/>
      <c r="L26" s="106"/>
      <c r="M26" s="17"/>
      <c r="N26" s="17"/>
      <c r="O26" s="17"/>
      <c r="P26" s="23"/>
      <c r="Q26" s="29"/>
      <c r="R26" s="29"/>
      <c r="S26" s="30"/>
      <c r="T26" s="29"/>
      <c r="U26" s="29"/>
      <c r="V26" s="107"/>
      <c r="W26" s="38"/>
      <c r="X26" s="29">
        <v>2018</v>
      </c>
      <c r="Y26" s="29" t="s">
        <v>44</v>
      </c>
      <c r="Z26" s="54" t="s">
        <v>43</v>
      </c>
      <c r="AA26" s="29">
        <v>1</v>
      </c>
      <c r="AB26" s="29">
        <v>0</v>
      </c>
      <c r="AC26" s="29">
        <v>1</v>
      </c>
      <c r="AD26" s="29">
        <v>0</v>
      </c>
      <c r="AE26" s="29">
        <v>1</v>
      </c>
      <c r="AF26" s="37">
        <v>0.25</v>
      </c>
      <c r="AG26" s="126">
        <f>PRODUCT(AE26/AF26)</f>
        <v>4</v>
      </c>
      <c r="AH26" s="17"/>
      <c r="AI26" s="17"/>
      <c r="AJ26" s="17"/>
      <c r="AK26" s="17"/>
      <c r="AL26" s="23"/>
      <c r="AM26" s="29"/>
      <c r="AN26" s="29"/>
      <c r="AO26" s="29"/>
      <c r="AP26" s="29"/>
      <c r="AQ26" s="29"/>
      <c r="AR26" s="107"/>
      <c r="AS26" s="109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</row>
    <row r="27" spans="1:57" x14ac:dyDescent="0.25">
      <c r="A27" s="56"/>
      <c r="B27" s="29"/>
      <c r="C27" s="33"/>
      <c r="D27" s="54"/>
      <c r="E27" s="29"/>
      <c r="F27" s="29"/>
      <c r="G27" s="29"/>
      <c r="H27" s="30"/>
      <c r="I27" s="29"/>
      <c r="J27" s="105"/>
      <c r="K27" s="38"/>
      <c r="L27" s="106"/>
      <c r="M27" s="17"/>
      <c r="N27" s="17"/>
      <c r="O27" s="17"/>
      <c r="P27" s="23"/>
      <c r="Q27" s="29"/>
      <c r="R27" s="29"/>
      <c r="S27" s="30"/>
      <c r="T27" s="29"/>
      <c r="U27" s="29"/>
      <c r="V27" s="107"/>
      <c r="W27" s="38"/>
      <c r="X27" s="29">
        <v>2019</v>
      </c>
      <c r="Y27" s="29" t="s">
        <v>48</v>
      </c>
      <c r="Z27" s="54" t="s">
        <v>42</v>
      </c>
      <c r="AA27" s="29">
        <v>9</v>
      </c>
      <c r="AB27" s="29">
        <v>1</v>
      </c>
      <c r="AC27" s="29">
        <v>20</v>
      </c>
      <c r="AD27" s="29">
        <v>4</v>
      </c>
      <c r="AE27" s="29">
        <v>35</v>
      </c>
      <c r="AF27" s="37">
        <v>0.60340000000000005</v>
      </c>
      <c r="AG27" s="38">
        <v>58</v>
      </c>
      <c r="AH27" s="106"/>
      <c r="AI27" s="17"/>
      <c r="AJ27" s="17"/>
      <c r="AK27" s="17"/>
      <c r="AM27" s="29">
        <v>2</v>
      </c>
      <c r="AN27" s="29">
        <v>0</v>
      </c>
      <c r="AO27" s="30">
        <v>2</v>
      </c>
      <c r="AP27" s="29">
        <v>0</v>
      </c>
      <c r="AQ27" s="29">
        <v>3</v>
      </c>
      <c r="AR27" s="108">
        <v>0.2142</v>
      </c>
      <c r="AS27" s="38">
        <v>14</v>
      </c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</row>
    <row r="28" spans="1:57" ht="14.25" x14ac:dyDescent="0.2">
      <c r="A28" s="56"/>
      <c r="B28" s="88" t="s">
        <v>73</v>
      </c>
      <c r="C28" s="89"/>
      <c r="D28" s="87"/>
      <c r="E28" s="110">
        <f>SUM(E4:E27)</f>
        <v>94</v>
      </c>
      <c r="F28" s="110">
        <f>SUM(F4:F27)</f>
        <v>4</v>
      </c>
      <c r="G28" s="110">
        <f>SUM(G4:G27)</f>
        <v>18</v>
      </c>
      <c r="H28" s="110">
        <f>SUM(H4:H27)</f>
        <v>61</v>
      </c>
      <c r="I28" s="110">
        <f>SUM(I4:I27)</f>
        <v>265</v>
      </c>
      <c r="J28" s="111">
        <v>0</v>
      </c>
      <c r="K28" s="100">
        <f>SUM(K4:K27)</f>
        <v>281</v>
      </c>
      <c r="L28" s="21"/>
      <c r="M28" s="19"/>
      <c r="N28" s="112"/>
      <c r="O28" s="113"/>
      <c r="P28" s="23"/>
      <c r="Q28" s="110">
        <f>SUM(Q4:Q27)</f>
        <v>0</v>
      </c>
      <c r="R28" s="110">
        <f>SUM(R4:R27)</f>
        <v>0</v>
      </c>
      <c r="S28" s="110">
        <f>SUM(S4:S27)</f>
        <v>0</v>
      </c>
      <c r="T28" s="110">
        <f>SUM(T4:T27)</f>
        <v>0</v>
      </c>
      <c r="U28" s="110">
        <f>SUM(U4:U27)</f>
        <v>0</v>
      </c>
      <c r="V28" s="53">
        <v>0</v>
      </c>
      <c r="W28" s="100">
        <f>SUM(W4:W27)</f>
        <v>0</v>
      </c>
      <c r="X28" s="15" t="s">
        <v>73</v>
      </c>
      <c r="Y28" s="16"/>
      <c r="Z28" s="14"/>
      <c r="AA28" s="110">
        <f>SUM(AA4:AA27)</f>
        <v>157</v>
      </c>
      <c r="AB28" s="110">
        <f>SUM(AB4:AB27)</f>
        <v>6</v>
      </c>
      <c r="AC28" s="110">
        <f>SUM(AC4:AC27)</f>
        <v>276</v>
      </c>
      <c r="AD28" s="110">
        <f>SUM(AD4:AD27)</f>
        <v>92</v>
      </c>
      <c r="AE28" s="110">
        <f>SUM(AE4:AE27)</f>
        <v>625</v>
      </c>
      <c r="AF28" s="111">
        <f>PRODUCT(AE28/AG28)</f>
        <v>0.58302238805970152</v>
      </c>
      <c r="AG28" s="100">
        <f>SUM(AG4:AG27)</f>
        <v>1072</v>
      </c>
      <c r="AH28" s="21"/>
      <c r="AI28" s="19"/>
      <c r="AJ28" s="112"/>
      <c r="AK28" s="113"/>
      <c r="AL28" s="23"/>
      <c r="AM28" s="110">
        <f>SUM(AM4:AM27)</f>
        <v>22</v>
      </c>
      <c r="AN28" s="110">
        <f>SUM(AN4:AN27)</f>
        <v>1</v>
      </c>
      <c r="AO28" s="110">
        <f>SUM(AO4:AO27)</f>
        <v>34</v>
      </c>
      <c r="AP28" s="110">
        <f>SUM(AP4:AP27)</f>
        <v>4</v>
      </c>
      <c r="AQ28" s="110">
        <f>SUM(AQ4:AQ27)</f>
        <v>78</v>
      </c>
      <c r="AR28" s="111">
        <f>PRODUCT(AQ28/AS28)</f>
        <v>0.55714285714285716</v>
      </c>
      <c r="AS28" s="104">
        <f>SUM(AS4:AS27)</f>
        <v>140</v>
      </c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</row>
    <row r="29" spans="1:57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7"/>
      <c r="K29" s="38"/>
      <c r="L29" s="23"/>
      <c r="M29" s="23"/>
      <c r="N29" s="23"/>
      <c r="O29" s="23"/>
      <c r="P29" s="56"/>
      <c r="Q29" s="56"/>
      <c r="R29" s="59"/>
      <c r="S29" s="56"/>
      <c r="T29" s="56"/>
      <c r="U29" s="23"/>
      <c r="V29" s="23"/>
      <c r="W29" s="38"/>
      <c r="X29" s="56"/>
      <c r="Y29" s="56"/>
      <c r="Z29" s="56"/>
      <c r="AA29" s="56"/>
      <c r="AB29" s="56"/>
      <c r="AC29" s="56"/>
      <c r="AD29" s="56"/>
      <c r="AE29" s="56"/>
      <c r="AF29" s="57"/>
      <c r="AG29" s="38"/>
      <c r="AH29" s="23"/>
      <c r="AI29" s="23"/>
      <c r="AJ29" s="23"/>
      <c r="AK29" s="23"/>
      <c r="AL29" s="56"/>
      <c r="AM29" s="56"/>
      <c r="AN29" s="59"/>
      <c r="AO29" s="56"/>
      <c r="AP29" s="56"/>
      <c r="AQ29" s="23"/>
      <c r="AR29" s="23"/>
      <c r="AS29" s="38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</row>
    <row r="30" spans="1:57" x14ac:dyDescent="0.25">
      <c r="A30" s="56"/>
      <c r="B30" s="114" t="s">
        <v>74</v>
      </c>
      <c r="C30" s="115"/>
      <c r="D30" s="116"/>
      <c r="E30" s="14" t="s">
        <v>3</v>
      </c>
      <c r="F30" s="17" t="s">
        <v>8</v>
      </c>
      <c r="G30" s="14" t="s">
        <v>5</v>
      </c>
      <c r="H30" s="17" t="s">
        <v>6</v>
      </c>
      <c r="I30" s="17" t="s">
        <v>17</v>
      </c>
      <c r="J30" s="17" t="s">
        <v>22</v>
      </c>
      <c r="K30" s="23"/>
      <c r="L30" s="17" t="s">
        <v>27</v>
      </c>
      <c r="M30" s="17" t="s">
        <v>28</v>
      </c>
      <c r="N30" s="17" t="s">
        <v>75</v>
      </c>
      <c r="O30" s="17" t="s">
        <v>76</v>
      </c>
      <c r="Q30" s="59"/>
      <c r="R30" s="59" t="s">
        <v>53</v>
      </c>
      <c r="S30" s="59"/>
      <c r="T30" s="56" t="s">
        <v>54</v>
      </c>
      <c r="U30" s="23"/>
      <c r="V30" s="38"/>
      <c r="W30" s="38"/>
      <c r="X30" s="117"/>
      <c r="Y30" s="117"/>
      <c r="Z30" s="117"/>
      <c r="AA30" s="117"/>
      <c r="AB30" s="117"/>
      <c r="AC30" s="56" t="s">
        <v>57</v>
      </c>
      <c r="AD30" s="59"/>
      <c r="AE30" s="59"/>
      <c r="AF30" s="56"/>
      <c r="AG30" s="56"/>
      <c r="AH30" s="56"/>
      <c r="AI30" s="56"/>
      <c r="AJ30" s="56"/>
      <c r="AK30" s="56"/>
      <c r="AM30" s="38"/>
      <c r="AN30" s="117"/>
      <c r="AO30" s="117"/>
      <c r="AP30" s="117"/>
      <c r="AQ30" s="117"/>
      <c r="AR30" s="117"/>
      <c r="AS30" s="117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</row>
    <row r="31" spans="1:57" x14ac:dyDescent="0.25">
      <c r="A31" s="56"/>
      <c r="B31" s="61" t="s">
        <v>12</v>
      </c>
      <c r="C31" s="11"/>
      <c r="D31" s="63"/>
      <c r="E31" s="118">
        <v>4</v>
      </c>
      <c r="F31" s="118">
        <v>0</v>
      </c>
      <c r="G31" s="118">
        <v>0</v>
      </c>
      <c r="H31" s="118">
        <v>0</v>
      </c>
      <c r="I31" s="118">
        <v>2</v>
      </c>
      <c r="J31" s="119">
        <v>0.33300000000000002</v>
      </c>
      <c r="K31" s="56">
        <f>PRODUCT(I31/J31)</f>
        <v>6.0060060060060056</v>
      </c>
      <c r="L31" s="120">
        <f>PRODUCT((F31+G31)/E31)</f>
        <v>0</v>
      </c>
      <c r="M31" s="120">
        <f>PRODUCT(H31/E31)</f>
        <v>0</v>
      </c>
      <c r="N31" s="120">
        <f>PRODUCT((F31+G31+H31)/E31)</f>
        <v>0</v>
      </c>
      <c r="O31" s="120">
        <f>PRODUCT(I31/E31)</f>
        <v>0.5</v>
      </c>
      <c r="Q31" s="59"/>
      <c r="R31" s="59"/>
      <c r="S31" s="59"/>
      <c r="T31" s="56" t="s">
        <v>55</v>
      </c>
      <c r="U31" s="56"/>
      <c r="V31" s="56"/>
      <c r="W31" s="56"/>
      <c r="X31" s="59"/>
      <c r="Y31" s="59"/>
      <c r="Z31" s="59"/>
      <c r="AA31" s="59"/>
      <c r="AB31" s="59"/>
      <c r="AC31" s="78" t="s">
        <v>58</v>
      </c>
      <c r="AD31" s="59"/>
      <c r="AE31" s="59"/>
      <c r="AF31" s="59"/>
      <c r="AG31" s="59"/>
      <c r="AH31" s="59"/>
      <c r="AI31" s="59"/>
      <c r="AJ31" s="59"/>
      <c r="AK31" s="56"/>
      <c r="AL31" s="56"/>
      <c r="AM31" s="56"/>
      <c r="AN31" s="59"/>
      <c r="AO31" s="59"/>
      <c r="AP31" s="59"/>
      <c r="AQ31" s="59"/>
      <c r="AR31" s="59"/>
      <c r="AS31" s="59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</row>
    <row r="32" spans="1:57" x14ac:dyDescent="0.25">
      <c r="A32" s="56"/>
      <c r="B32" s="121" t="s">
        <v>61</v>
      </c>
      <c r="C32" s="91"/>
      <c r="D32" s="90"/>
      <c r="E32" s="118">
        <f>PRODUCT(E28+Q28)</f>
        <v>94</v>
      </c>
      <c r="F32" s="118">
        <f>PRODUCT(F28+R28)</f>
        <v>4</v>
      </c>
      <c r="G32" s="118">
        <f>PRODUCT(G28+S28)</f>
        <v>18</v>
      </c>
      <c r="H32" s="118">
        <f>PRODUCT(H28+T28)</f>
        <v>61</v>
      </c>
      <c r="I32" s="118">
        <f>PRODUCT(I28+U28)</f>
        <v>265</v>
      </c>
      <c r="J32" s="119"/>
      <c r="K32" s="56">
        <f>PRODUCT(K28+W28)</f>
        <v>281</v>
      </c>
      <c r="L32" s="120">
        <f>PRODUCT((F32+G32)/E32)</f>
        <v>0.23404255319148937</v>
      </c>
      <c r="M32" s="120">
        <f>PRODUCT(H32/E32)</f>
        <v>0.64893617021276595</v>
      </c>
      <c r="N32" s="120">
        <f>PRODUCT((F32+G32+H32)/E32)</f>
        <v>0.88297872340425532</v>
      </c>
      <c r="O32" s="120">
        <f>PRODUCT(I32/E32)</f>
        <v>2.8191489361702127</v>
      </c>
      <c r="Q32" s="59"/>
      <c r="R32" s="59"/>
      <c r="S32" s="59"/>
      <c r="T32" s="56" t="s">
        <v>56</v>
      </c>
      <c r="U32" s="56"/>
      <c r="V32" s="56"/>
      <c r="W32" s="56"/>
      <c r="X32" s="56"/>
      <c r="Y32" s="56"/>
      <c r="Z32" s="56"/>
      <c r="AA32" s="56"/>
      <c r="AB32" s="56"/>
      <c r="AC32" s="56" t="s">
        <v>59</v>
      </c>
      <c r="AD32" s="59"/>
      <c r="AE32" s="59"/>
      <c r="AF32" s="59"/>
      <c r="AG32" s="59"/>
      <c r="AH32" s="59"/>
      <c r="AI32" s="59"/>
      <c r="AJ32" s="59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</row>
    <row r="33" spans="1:57" x14ac:dyDescent="0.25">
      <c r="A33" s="56"/>
      <c r="B33" s="51" t="s">
        <v>70</v>
      </c>
      <c r="C33" s="83"/>
      <c r="D33" s="122"/>
      <c r="E33" s="118">
        <f>PRODUCT(AA28+AM28)</f>
        <v>179</v>
      </c>
      <c r="F33" s="118">
        <f>PRODUCT(AB28+AN28)</f>
        <v>7</v>
      </c>
      <c r="G33" s="118">
        <f>PRODUCT(AC28+AO28)</f>
        <v>310</v>
      </c>
      <c r="H33" s="118">
        <f>PRODUCT(AD28+AP28)</f>
        <v>96</v>
      </c>
      <c r="I33" s="118">
        <f>PRODUCT(AE28+AQ28)</f>
        <v>703</v>
      </c>
      <c r="J33" s="119">
        <f>PRODUCT(I33/K33)</f>
        <v>0.58003300330033003</v>
      </c>
      <c r="K33" s="23">
        <f>PRODUCT(AG28+AS28)</f>
        <v>1212</v>
      </c>
      <c r="L33" s="120">
        <f>PRODUCT((F33+G33)/E33)</f>
        <v>1.770949720670391</v>
      </c>
      <c r="M33" s="120">
        <f>PRODUCT(H33/E33)</f>
        <v>0.53631284916201116</v>
      </c>
      <c r="N33" s="120">
        <f>PRODUCT((F33+G33+H33)/E33)</f>
        <v>2.3072625698324023</v>
      </c>
      <c r="O33" s="120">
        <f>PRODUCT(I33/E33)</f>
        <v>3.9273743016759775</v>
      </c>
      <c r="Q33" s="59"/>
      <c r="R33" s="59"/>
      <c r="S33" s="56"/>
      <c r="T33" s="56"/>
      <c r="U33" s="23"/>
      <c r="V33" s="23"/>
      <c r="W33" s="56"/>
      <c r="X33" s="56"/>
      <c r="Y33" s="56"/>
      <c r="Z33" s="56"/>
      <c r="AA33" s="56"/>
      <c r="AB33" s="56"/>
      <c r="AC33" s="59"/>
      <c r="AD33" s="59"/>
      <c r="AE33" s="59"/>
      <c r="AF33" s="59"/>
      <c r="AG33" s="59"/>
      <c r="AH33" s="59"/>
      <c r="AI33" s="59"/>
      <c r="AJ33" s="59"/>
      <c r="AK33" s="56"/>
      <c r="AL33" s="23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</row>
    <row r="34" spans="1:57" x14ac:dyDescent="0.25">
      <c r="A34" s="56"/>
      <c r="B34" s="123" t="s">
        <v>73</v>
      </c>
      <c r="C34" s="124"/>
      <c r="D34" s="125"/>
      <c r="E34" s="118">
        <f>SUM(E31:E33)</f>
        <v>277</v>
      </c>
      <c r="F34" s="118">
        <f t="shared" ref="F34:I34" si="0">SUM(F31:F33)</f>
        <v>11</v>
      </c>
      <c r="G34" s="118">
        <f t="shared" si="0"/>
        <v>328</v>
      </c>
      <c r="H34" s="118">
        <f t="shared" si="0"/>
        <v>157</v>
      </c>
      <c r="I34" s="118">
        <f t="shared" si="0"/>
        <v>970</v>
      </c>
      <c r="J34" s="119"/>
      <c r="K34" s="56">
        <f>SUM(K31:K33)</f>
        <v>1499.0060060060059</v>
      </c>
      <c r="L34" s="120">
        <f>PRODUCT((F34+G34)/E34)</f>
        <v>1.2238267148014441</v>
      </c>
      <c r="M34" s="120">
        <f>PRODUCT(H34/E34)</f>
        <v>0.56678700361010825</v>
      </c>
      <c r="N34" s="120">
        <f>PRODUCT((F34+G34+H34)/E34)</f>
        <v>1.7906137184115523</v>
      </c>
      <c r="O34" s="120">
        <f>PRODUCT(I34/E34)</f>
        <v>3.5018050541516246</v>
      </c>
      <c r="Q34" s="23"/>
      <c r="R34" s="23"/>
      <c r="S34" s="23"/>
      <c r="T34" s="78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9"/>
      <c r="AF34" s="59"/>
      <c r="AG34" s="59"/>
      <c r="AH34" s="59"/>
      <c r="AI34" s="59"/>
      <c r="AJ34" s="59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</row>
    <row r="35" spans="1:57" ht="14.25" x14ac:dyDescent="0.2">
      <c r="A35" s="56"/>
      <c r="B35" s="56"/>
      <c r="C35" s="56"/>
      <c r="D35" s="56"/>
      <c r="E35" s="23"/>
      <c r="F35" s="23"/>
      <c r="G35" s="23"/>
      <c r="H35" s="23"/>
      <c r="I35" s="23"/>
      <c r="J35" s="56"/>
      <c r="K35" s="56"/>
      <c r="L35" s="23"/>
      <c r="M35" s="23"/>
      <c r="N35" s="23"/>
      <c r="O35" s="23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9"/>
      <c r="AF35" s="59"/>
      <c r="AG35" s="59"/>
      <c r="AH35" s="59"/>
      <c r="AI35" s="59"/>
      <c r="AJ35" s="59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</row>
    <row r="36" spans="1:57" ht="14.25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9"/>
      <c r="AH36" s="59"/>
      <c r="AI36" s="59"/>
      <c r="AJ36" s="59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</row>
    <row r="37" spans="1:57" ht="14.25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9"/>
      <c r="AH37" s="59"/>
      <c r="AI37" s="59"/>
      <c r="AJ37" s="59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</row>
    <row r="38" spans="1:57" ht="14.25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9"/>
      <c r="AH38" s="59"/>
      <c r="AI38" s="59"/>
      <c r="AJ38" s="59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</row>
    <row r="39" spans="1:57" ht="14.25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9"/>
      <c r="AH39" s="59"/>
      <c r="AI39" s="59"/>
      <c r="AJ39" s="59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</row>
    <row r="40" spans="1:57" ht="14.25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9"/>
      <c r="AH40" s="59"/>
      <c r="AI40" s="59"/>
      <c r="AJ40" s="59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</row>
    <row r="41" spans="1:57" ht="14.25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9"/>
      <c r="AH41" s="59"/>
      <c r="AI41" s="59"/>
      <c r="AJ41" s="59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</row>
    <row r="42" spans="1:57" ht="14.25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9"/>
      <c r="AH42" s="59"/>
      <c r="AI42" s="59"/>
      <c r="AJ42" s="59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</row>
    <row r="43" spans="1:57" ht="14.25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9"/>
      <c r="AH43" s="59"/>
      <c r="AI43" s="59"/>
      <c r="AJ43" s="59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</row>
    <row r="44" spans="1:57" ht="14.25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9"/>
      <c r="AH44" s="59"/>
      <c r="AI44" s="59"/>
      <c r="AJ44" s="59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</row>
    <row r="45" spans="1:57" ht="14.25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9"/>
      <c r="AH45" s="59"/>
      <c r="AI45" s="59"/>
      <c r="AJ45" s="59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</row>
    <row r="46" spans="1:57" ht="14.25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9"/>
      <c r="AH46" s="59"/>
      <c r="AI46" s="59"/>
      <c r="AJ46" s="59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</row>
    <row r="47" spans="1:57" ht="14.25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9"/>
      <c r="AH47" s="59"/>
      <c r="AI47" s="59"/>
      <c r="AJ47" s="59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</row>
    <row r="48" spans="1:57" ht="14.25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9"/>
      <c r="AH48" s="59"/>
      <c r="AI48" s="59"/>
      <c r="AJ48" s="59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</row>
    <row r="49" spans="1:57" ht="14.25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9"/>
      <c r="AH49" s="59"/>
      <c r="AI49" s="59"/>
      <c r="AJ49" s="59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</row>
    <row r="50" spans="1:57" ht="14.25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9"/>
      <c r="AH50" s="59"/>
      <c r="AI50" s="59"/>
      <c r="AJ50" s="59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</row>
    <row r="51" spans="1:57" ht="14.25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9"/>
      <c r="AH51" s="59"/>
      <c r="AI51" s="59"/>
      <c r="AJ51" s="59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</row>
    <row r="52" spans="1:57" ht="14.25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9"/>
      <c r="AH52" s="59"/>
      <c r="AI52" s="59"/>
      <c r="AJ52" s="59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</row>
    <row r="53" spans="1:57" ht="14.25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9"/>
      <c r="AH53" s="59"/>
      <c r="AI53" s="59"/>
      <c r="AJ53" s="59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</row>
    <row r="54" spans="1:57" ht="14.2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9"/>
      <c r="AH54" s="59"/>
      <c r="AI54" s="59"/>
      <c r="AJ54" s="59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</row>
    <row r="55" spans="1:57" ht="14.25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9"/>
      <c r="AH55" s="59"/>
      <c r="AI55" s="59"/>
      <c r="AJ55" s="59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</row>
    <row r="56" spans="1:57" ht="14.25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9"/>
      <c r="AH56" s="59"/>
      <c r="AI56" s="59"/>
      <c r="AJ56" s="59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</row>
    <row r="57" spans="1:57" ht="14.25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9"/>
      <c r="AH57" s="59"/>
      <c r="AI57" s="59"/>
      <c r="AJ57" s="59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</row>
    <row r="58" spans="1:57" ht="14.25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9"/>
      <c r="AH58" s="59"/>
      <c r="AI58" s="59"/>
      <c r="AJ58" s="59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</row>
    <row r="59" spans="1:57" ht="14.25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9"/>
      <c r="AH59" s="59"/>
      <c r="AI59" s="59"/>
      <c r="AJ59" s="59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</row>
    <row r="60" spans="1:57" ht="14.25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9"/>
      <c r="AH60" s="59"/>
      <c r="AI60" s="59"/>
      <c r="AJ60" s="59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</row>
    <row r="61" spans="1:57" ht="14.25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9"/>
      <c r="AH61" s="59"/>
      <c r="AI61" s="59"/>
      <c r="AJ61" s="59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</row>
    <row r="62" spans="1:57" ht="14.2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9"/>
      <c r="AH62" s="59"/>
      <c r="AI62" s="59"/>
      <c r="AJ62" s="59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</row>
    <row r="63" spans="1:57" ht="14.2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9"/>
      <c r="AH63" s="59"/>
      <c r="AI63" s="59"/>
      <c r="AJ63" s="59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</row>
    <row r="64" spans="1:57" ht="14.25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9"/>
      <c r="AH64" s="59"/>
      <c r="AI64" s="59"/>
      <c r="AJ64" s="59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</row>
    <row r="65" spans="1:57" ht="14.25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9"/>
      <c r="AH65" s="59"/>
      <c r="AI65" s="59"/>
      <c r="AJ65" s="59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</row>
    <row r="66" spans="1:57" ht="14.25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9"/>
      <c r="AH66" s="59"/>
      <c r="AI66" s="59"/>
      <c r="AJ66" s="59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</row>
    <row r="67" spans="1:57" ht="14.25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9"/>
      <c r="AH67" s="59"/>
      <c r="AI67" s="59"/>
      <c r="AJ67" s="59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</row>
    <row r="68" spans="1:57" ht="14.25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9"/>
      <c r="AH68" s="59"/>
      <c r="AI68" s="59"/>
      <c r="AJ68" s="59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</row>
    <row r="69" spans="1:57" ht="14.25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9"/>
      <c r="AH69" s="59"/>
      <c r="AI69" s="59"/>
      <c r="AJ69" s="59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</row>
    <row r="70" spans="1:57" ht="14.25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9"/>
      <c r="AH70" s="59"/>
      <c r="AI70" s="59"/>
      <c r="AJ70" s="59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</row>
    <row r="71" spans="1:57" ht="14.25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9"/>
      <c r="AH71" s="59"/>
      <c r="AI71" s="59"/>
      <c r="AJ71" s="59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</row>
    <row r="72" spans="1:57" ht="14.25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9"/>
      <c r="AH72" s="59"/>
      <c r="AI72" s="59"/>
      <c r="AJ72" s="59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</row>
    <row r="73" spans="1:57" ht="14.25" x14ac:dyDescent="0.2">
      <c r="A73" s="56"/>
      <c r="B73" s="56"/>
      <c r="C73" s="56"/>
      <c r="D73" s="56"/>
      <c r="J73" s="56"/>
      <c r="K73" s="56"/>
      <c r="L73"/>
      <c r="M73"/>
      <c r="N73"/>
      <c r="O73"/>
      <c r="P73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9"/>
      <c r="AH73" s="59"/>
      <c r="AI73" s="59"/>
      <c r="AJ73" s="59"/>
      <c r="AK73" s="56"/>
      <c r="AL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</row>
    <row r="74" spans="1:57" ht="14.25" x14ac:dyDescent="0.2">
      <c r="A74" s="56"/>
      <c r="B74" s="56"/>
      <c r="C74" s="56"/>
      <c r="D74" s="56"/>
      <c r="J74" s="56"/>
      <c r="K74" s="56"/>
      <c r="L74"/>
      <c r="M74"/>
      <c r="N74"/>
      <c r="O74"/>
      <c r="P74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9"/>
      <c r="AH74" s="59"/>
      <c r="AI74" s="59"/>
      <c r="AJ74" s="59"/>
      <c r="AK74" s="56"/>
      <c r="AL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</row>
    <row r="75" spans="1:57" ht="14.25" x14ac:dyDescent="0.2">
      <c r="A75" s="56"/>
      <c r="B75" s="56"/>
      <c r="C75" s="56"/>
      <c r="D75" s="56"/>
      <c r="J75" s="56"/>
      <c r="K75" s="56"/>
      <c r="L75"/>
      <c r="M75"/>
      <c r="N75"/>
      <c r="O75"/>
      <c r="P75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9"/>
      <c r="AH75" s="59"/>
      <c r="AI75" s="59"/>
      <c r="AJ75" s="59"/>
      <c r="AK75" s="56"/>
      <c r="AL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</row>
    <row r="76" spans="1:57" ht="14.25" x14ac:dyDescent="0.2">
      <c r="A76" s="56"/>
      <c r="B76" s="56"/>
      <c r="C76" s="56"/>
      <c r="D76" s="56"/>
      <c r="J76" s="56"/>
      <c r="K76" s="56"/>
      <c r="L76"/>
      <c r="M76"/>
      <c r="N76"/>
      <c r="O76"/>
      <c r="P7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9"/>
      <c r="AH76" s="59"/>
      <c r="AI76" s="59"/>
      <c r="AJ76" s="59"/>
      <c r="AK76" s="56"/>
      <c r="AL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</row>
    <row r="77" spans="1:57" ht="14.25" x14ac:dyDescent="0.2">
      <c r="A77" s="56"/>
      <c r="B77" s="56"/>
      <c r="C77" s="56"/>
      <c r="D77" s="56"/>
      <c r="J77" s="56"/>
      <c r="K77" s="56"/>
      <c r="L77"/>
      <c r="M77"/>
      <c r="N77"/>
      <c r="O77"/>
      <c r="P77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9"/>
      <c r="AH77" s="59"/>
      <c r="AI77" s="59"/>
      <c r="AJ77" s="59"/>
      <c r="AK77" s="56"/>
      <c r="AL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</row>
    <row r="78" spans="1:57" ht="14.25" x14ac:dyDescent="0.2">
      <c r="A78" s="56"/>
      <c r="B78" s="56"/>
      <c r="C78" s="56"/>
      <c r="D78" s="56"/>
      <c r="J78" s="56"/>
      <c r="K78" s="56"/>
      <c r="L78"/>
      <c r="M78"/>
      <c r="N78"/>
      <c r="O78"/>
      <c r="P78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9"/>
      <c r="AH78" s="59"/>
      <c r="AI78" s="59"/>
      <c r="AJ78" s="59"/>
      <c r="AK78" s="56"/>
      <c r="AL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</row>
    <row r="79" spans="1:57" ht="14.25" x14ac:dyDescent="0.2">
      <c r="A79" s="56"/>
      <c r="B79" s="56"/>
      <c r="C79" s="56"/>
      <c r="D79" s="56"/>
      <c r="J79" s="56"/>
      <c r="K79" s="56"/>
      <c r="L79"/>
      <c r="M79"/>
      <c r="N79"/>
      <c r="O79"/>
      <c r="P79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9"/>
      <c r="AH79" s="59"/>
      <c r="AI79" s="59"/>
      <c r="AJ79" s="59"/>
      <c r="AK79" s="56"/>
      <c r="AL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</row>
    <row r="80" spans="1:57" ht="14.25" x14ac:dyDescent="0.2">
      <c r="A80" s="56"/>
      <c r="B80" s="56"/>
      <c r="C80" s="56"/>
      <c r="D80" s="56"/>
      <c r="J80" s="56"/>
      <c r="K80" s="56"/>
      <c r="L80"/>
      <c r="M80"/>
      <c r="N80"/>
      <c r="O80"/>
      <c r="P80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9"/>
      <c r="AH80" s="59"/>
      <c r="AI80" s="59"/>
      <c r="AJ80" s="59"/>
      <c r="AK80" s="56"/>
      <c r="AL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</row>
    <row r="81" spans="1:57" ht="14.25" x14ac:dyDescent="0.2">
      <c r="A81" s="56"/>
      <c r="B81" s="56"/>
      <c r="C81" s="56"/>
      <c r="D81" s="56"/>
      <c r="J81" s="56"/>
      <c r="K81" s="56"/>
      <c r="L81"/>
      <c r="M81"/>
      <c r="N81"/>
      <c r="O81"/>
      <c r="P81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9"/>
      <c r="AH81" s="59"/>
      <c r="AI81" s="59"/>
      <c r="AJ81" s="59"/>
      <c r="AK81" s="56"/>
      <c r="AL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</row>
    <row r="82" spans="1:57" ht="14.25" x14ac:dyDescent="0.2">
      <c r="A82" s="56"/>
      <c r="B82" s="56"/>
      <c r="C82" s="56"/>
      <c r="D82" s="56"/>
      <c r="J82" s="56"/>
      <c r="K82" s="56"/>
      <c r="L82"/>
      <c r="M82"/>
      <c r="N82"/>
      <c r="O82"/>
      <c r="P82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9"/>
      <c r="AH82" s="59"/>
      <c r="AI82" s="59"/>
      <c r="AJ82" s="59"/>
      <c r="AK82" s="56"/>
      <c r="AL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</row>
    <row r="83" spans="1:57" ht="14.25" x14ac:dyDescent="0.2">
      <c r="A83" s="56"/>
      <c r="B83" s="56"/>
      <c r="C83" s="56"/>
      <c r="D83" s="56"/>
      <c r="J83" s="56"/>
      <c r="K83" s="56"/>
      <c r="L83"/>
      <c r="M83"/>
      <c r="N83"/>
      <c r="O83"/>
      <c r="P83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9"/>
      <c r="AH83" s="59"/>
      <c r="AI83" s="59"/>
      <c r="AJ83" s="59"/>
      <c r="AK83" s="56"/>
      <c r="AL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</row>
    <row r="84" spans="1:57" ht="14.25" x14ac:dyDescent="0.2">
      <c r="A84" s="56"/>
      <c r="B84" s="56"/>
      <c r="C84" s="56"/>
      <c r="D84" s="56"/>
      <c r="J84" s="56"/>
      <c r="K84" s="56"/>
      <c r="L84"/>
      <c r="M84"/>
      <c r="N84"/>
      <c r="O84"/>
      <c r="P84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9"/>
      <c r="AH84" s="59"/>
      <c r="AI84" s="59"/>
      <c r="AJ84" s="59"/>
      <c r="AK84" s="56"/>
      <c r="AL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</row>
    <row r="85" spans="1:57" ht="14.25" x14ac:dyDescent="0.2">
      <c r="A85" s="56"/>
      <c r="B85" s="56"/>
      <c r="C85" s="56"/>
      <c r="D85" s="56"/>
      <c r="J85" s="56"/>
      <c r="K85" s="56"/>
      <c r="L85"/>
      <c r="M85"/>
      <c r="N85"/>
      <c r="O85"/>
      <c r="P85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9"/>
      <c r="AH85" s="59"/>
      <c r="AI85" s="59"/>
      <c r="AJ85" s="59"/>
      <c r="AK85" s="56"/>
      <c r="AL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</row>
    <row r="86" spans="1:57" ht="14.25" x14ac:dyDescent="0.2">
      <c r="A86" s="56"/>
      <c r="B86" s="56"/>
      <c r="C86" s="56"/>
      <c r="D86" s="56"/>
      <c r="J86" s="56"/>
      <c r="K86" s="56"/>
      <c r="L86"/>
      <c r="M86"/>
      <c r="N86"/>
      <c r="O86"/>
      <c r="P8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9"/>
      <c r="AH86" s="59"/>
      <c r="AI86" s="59"/>
      <c r="AJ86" s="59"/>
      <c r="AK86" s="56"/>
      <c r="AL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</row>
    <row r="87" spans="1:57" ht="14.25" x14ac:dyDescent="0.2">
      <c r="A87" s="56"/>
      <c r="B87" s="56"/>
      <c r="C87" s="56"/>
      <c r="D87" s="56"/>
      <c r="J87" s="56"/>
      <c r="K87" s="56"/>
      <c r="L87"/>
      <c r="M87"/>
      <c r="N87"/>
      <c r="O87"/>
      <c r="P87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9"/>
      <c r="AH87" s="59"/>
      <c r="AI87" s="59"/>
      <c r="AJ87" s="59"/>
      <c r="AK87" s="56"/>
      <c r="AL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</row>
    <row r="88" spans="1:57" ht="14.25" x14ac:dyDescent="0.2">
      <c r="A88" s="56"/>
      <c r="B88" s="56"/>
      <c r="C88" s="56"/>
      <c r="D88" s="56"/>
      <c r="J88" s="56"/>
      <c r="K88" s="56"/>
      <c r="L88"/>
      <c r="M88"/>
      <c r="N88"/>
      <c r="O88"/>
      <c r="P88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9"/>
      <c r="AH88" s="59"/>
      <c r="AI88" s="59"/>
      <c r="AJ88" s="59"/>
      <c r="AK88" s="56"/>
      <c r="AL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</row>
    <row r="89" spans="1:57" ht="14.25" x14ac:dyDescent="0.2">
      <c r="A89" s="56"/>
      <c r="B89" s="56"/>
      <c r="C89" s="56"/>
      <c r="D89" s="56"/>
      <c r="J89" s="56"/>
      <c r="K89" s="56"/>
      <c r="L89"/>
      <c r="M89"/>
      <c r="N89"/>
      <c r="O89"/>
      <c r="P89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9"/>
      <c r="AH89" s="59"/>
      <c r="AI89" s="59"/>
      <c r="AJ89" s="59"/>
      <c r="AK89" s="56"/>
      <c r="AL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</row>
    <row r="90" spans="1:57" ht="14.25" x14ac:dyDescent="0.2">
      <c r="A90" s="56"/>
      <c r="B90" s="56"/>
      <c r="C90" s="56"/>
      <c r="D90" s="56"/>
      <c r="J90" s="56"/>
      <c r="K90" s="56"/>
      <c r="L90"/>
      <c r="M90"/>
      <c r="N90"/>
      <c r="O90"/>
      <c r="P90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9"/>
      <c r="AH90" s="59"/>
      <c r="AI90" s="59"/>
      <c r="AJ90" s="59"/>
      <c r="AK90" s="56"/>
      <c r="AL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</row>
    <row r="91" spans="1:57" ht="14.25" x14ac:dyDescent="0.2">
      <c r="A91" s="56"/>
      <c r="B91" s="56"/>
      <c r="C91" s="56"/>
      <c r="D91" s="56"/>
      <c r="J91" s="56"/>
      <c r="K91" s="56"/>
      <c r="L91"/>
      <c r="M91"/>
      <c r="N91"/>
      <c r="O91"/>
      <c r="P91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9"/>
      <c r="AH91" s="59"/>
      <c r="AI91" s="59"/>
      <c r="AJ91" s="59"/>
      <c r="AK91" s="56"/>
      <c r="AL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</row>
    <row r="92" spans="1:57" ht="14.25" x14ac:dyDescent="0.2">
      <c r="A92" s="56"/>
      <c r="B92" s="56"/>
      <c r="C92" s="56"/>
      <c r="D92" s="56"/>
      <c r="J92" s="56"/>
      <c r="K92" s="56"/>
      <c r="L92"/>
      <c r="M92"/>
      <c r="N92"/>
      <c r="O92"/>
      <c r="P92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9"/>
      <c r="AH92" s="59"/>
      <c r="AI92" s="59"/>
      <c r="AJ92" s="59"/>
      <c r="AK92" s="56"/>
      <c r="AL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</row>
    <row r="93" spans="1:57" ht="14.25" x14ac:dyDescent="0.2">
      <c r="A93" s="56"/>
      <c r="B93" s="56"/>
      <c r="C93" s="56"/>
      <c r="D93" s="56"/>
      <c r="J93" s="56"/>
      <c r="K93" s="56"/>
      <c r="L93"/>
      <c r="M93"/>
      <c r="N93"/>
      <c r="O93"/>
      <c r="P93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9"/>
      <c r="AH93" s="59"/>
      <c r="AI93" s="59"/>
      <c r="AJ93" s="59"/>
      <c r="AK93" s="56"/>
      <c r="AL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</row>
    <row r="94" spans="1:57" ht="14.25" x14ac:dyDescent="0.2">
      <c r="A94" s="56"/>
      <c r="B94" s="56"/>
      <c r="C94" s="56"/>
      <c r="D94" s="56"/>
      <c r="J94" s="56"/>
      <c r="K94" s="56"/>
      <c r="L94"/>
      <c r="M94"/>
      <c r="N94"/>
      <c r="O94"/>
      <c r="P94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9"/>
      <c r="AH94" s="59"/>
      <c r="AI94" s="59"/>
      <c r="AJ94" s="59"/>
      <c r="AK94" s="56"/>
      <c r="AL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</row>
    <row r="95" spans="1:57" ht="14.25" x14ac:dyDescent="0.2">
      <c r="A95" s="56"/>
      <c r="B95" s="56"/>
      <c r="C95" s="56"/>
      <c r="D95" s="56"/>
      <c r="J95" s="56"/>
      <c r="K95" s="56"/>
      <c r="L95"/>
      <c r="M95"/>
      <c r="N95"/>
      <c r="O95"/>
      <c r="P95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9"/>
      <c r="AH95" s="59"/>
      <c r="AI95" s="59"/>
      <c r="AJ95" s="59"/>
      <c r="AK95" s="56"/>
      <c r="AL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</row>
    <row r="96" spans="1:57" ht="14.25" x14ac:dyDescent="0.2">
      <c r="A96" s="56"/>
      <c r="B96" s="56"/>
      <c r="C96" s="56"/>
      <c r="D96" s="56"/>
      <c r="L96"/>
      <c r="M96"/>
      <c r="N96"/>
      <c r="O96"/>
      <c r="P9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9"/>
      <c r="AH96" s="59"/>
      <c r="AI96" s="59"/>
      <c r="AJ96" s="59"/>
      <c r="AK96" s="56"/>
      <c r="AL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</row>
    <row r="97" spans="1:57" ht="14.25" x14ac:dyDescent="0.2">
      <c r="A97" s="56"/>
      <c r="B97" s="56"/>
      <c r="C97" s="56"/>
      <c r="D97" s="56"/>
      <c r="L97"/>
      <c r="M97"/>
      <c r="N97"/>
      <c r="O97"/>
      <c r="P97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9"/>
      <c r="AH97" s="59"/>
      <c r="AI97" s="59"/>
      <c r="AJ97" s="59"/>
      <c r="AK97" s="56"/>
      <c r="AL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</row>
    <row r="98" spans="1:57" ht="14.25" x14ac:dyDescent="0.2">
      <c r="A98" s="56"/>
      <c r="B98" s="56"/>
      <c r="C98" s="56"/>
      <c r="D98" s="56"/>
      <c r="L98"/>
      <c r="M98"/>
      <c r="N98"/>
      <c r="O98"/>
      <c r="P98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9"/>
      <c r="AH98" s="59"/>
      <c r="AI98" s="59"/>
      <c r="AJ98" s="59"/>
      <c r="AK98" s="56"/>
      <c r="AL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</row>
    <row r="99" spans="1:57" ht="14.25" x14ac:dyDescent="0.2">
      <c r="A99" s="56"/>
      <c r="B99" s="56"/>
      <c r="C99" s="56"/>
      <c r="D99" s="56"/>
      <c r="L99"/>
      <c r="M99"/>
      <c r="N99"/>
      <c r="O99"/>
      <c r="P99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9"/>
      <c r="AH99" s="59"/>
      <c r="AI99" s="59"/>
      <c r="AJ99" s="59"/>
      <c r="AK99" s="56"/>
      <c r="AL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</row>
    <row r="100" spans="1:57" ht="14.25" x14ac:dyDescent="0.2">
      <c r="A100" s="56"/>
      <c r="B100" s="56"/>
      <c r="C100" s="56"/>
      <c r="D100" s="56"/>
      <c r="L100"/>
      <c r="M100"/>
      <c r="N100"/>
      <c r="O100"/>
      <c r="P100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9"/>
      <c r="AH100" s="59"/>
      <c r="AI100" s="59"/>
      <c r="AJ100" s="59"/>
      <c r="AK100" s="56"/>
      <c r="AL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</row>
    <row r="101" spans="1:57" ht="14.25" x14ac:dyDescent="0.2">
      <c r="A101" s="56"/>
      <c r="B101" s="56"/>
      <c r="C101" s="56"/>
      <c r="D101" s="56"/>
      <c r="L101"/>
      <c r="M101"/>
      <c r="N101"/>
      <c r="O101"/>
      <c r="P101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9"/>
      <c r="AH101" s="59"/>
      <c r="AI101" s="59"/>
      <c r="AJ101" s="59"/>
      <c r="AK101" s="56"/>
      <c r="AL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</row>
    <row r="102" spans="1:57" ht="14.25" x14ac:dyDescent="0.2">
      <c r="A102" s="56"/>
      <c r="B102" s="56"/>
      <c r="C102" s="56"/>
      <c r="D102" s="56"/>
      <c r="L102"/>
      <c r="M102"/>
      <c r="N102"/>
      <c r="O102"/>
      <c r="P102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9"/>
      <c r="AH102" s="59"/>
      <c r="AI102" s="59"/>
      <c r="AJ102" s="59"/>
      <c r="AK102" s="56"/>
      <c r="AL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</row>
    <row r="103" spans="1:57" ht="14.25" x14ac:dyDescent="0.2">
      <c r="A103" s="56"/>
      <c r="B103" s="56"/>
      <c r="C103" s="56"/>
      <c r="D103" s="56"/>
      <c r="L103"/>
      <c r="M103"/>
      <c r="N103"/>
      <c r="O103"/>
      <c r="P103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9"/>
      <c r="AH103" s="59"/>
      <c r="AI103" s="59"/>
      <c r="AJ103" s="59"/>
      <c r="AK103" s="56"/>
      <c r="AL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</row>
    <row r="104" spans="1:57" ht="14.25" x14ac:dyDescent="0.2">
      <c r="A104" s="56"/>
      <c r="B104" s="56"/>
      <c r="C104" s="56"/>
      <c r="D104" s="56"/>
      <c r="L104"/>
      <c r="M104"/>
      <c r="N104"/>
      <c r="O104"/>
      <c r="P104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9"/>
      <c r="AH104" s="59"/>
      <c r="AI104" s="59"/>
      <c r="AJ104" s="59"/>
      <c r="AK104" s="56"/>
      <c r="AL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</row>
    <row r="105" spans="1:57" ht="14.25" x14ac:dyDescent="0.2">
      <c r="A105" s="56"/>
      <c r="B105" s="56"/>
      <c r="C105" s="56"/>
      <c r="D105" s="56"/>
      <c r="L105"/>
      <c r="M105"/>
      <c r="N105"/>
      <c r="O105"/>
      <c r="P105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9"/>
      <c r="AH105" s="59"/>
      <c r="AI105" s="59"/>
      <c r="AJ105" s="59"/>
      <c r="AK105" s="56"/>
      <c r="AL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</row>
    <row r="106" spans="1:57" ht="14.25" x14ac:dyDescent="0.2">
      <c r="A106" s="56"/>
      <c r="B106" s="56"/>
      <c r="C106" s="56"/>
      <c r="D106" s="56"/>
      <c r="L106"/>
      <c r="M106"/>
      <c r="N106"/>
      <c r="O106"/>
      <c r="P10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9"/>
      <c r="AH106" s="59"/>
      <c r="AI106" s="59"/>
      <c r="AJ106" s="59"/>
      <c r="AK106" s="56"/>
      <c r="AL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</row>
    <row r="107" spans="1:57" ht="14.25" x14ac:dyDescent="0.2">
      <c r="A107" s="56"/>
      <c r="B107" s="56"/>
      <c r="C107" s="56"/>
      <c r="D107" s="56"/>
      <c r="L107"/>
      <c r="M107"/>
      <c r="N107"/>
      <c r="O107"/>
      <c r="P107"/>
      <c r="Q107" s="23"/>
      <c r="R107" s="23"/>
      <c r="S107" s="23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9"/>
      <c r="AH107" s="59"/>
      <c r="AI107" s="59"/>
      <c r="AJ107" s="59"/>
      <c r="AK107" s="56"/>
      <c r="AL107" s="23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</row>
    <row r="108" spans="1:57" ht="14.25" x14ac:dyDescent="0.2">
      <c r="A108" s="56"/>
      <c r="B108" s="56"/>
      <c r="C108" s="56"/>
      <c r="D108" s="56"/>
      <c r="L108"/>
      <c r="M108"/>
      <c r="N108"/>
      <c r="O108"/>
      <c r="P108"/>
      <c r="Q108" s="23"/>
      <c r="R108" s="23"/>
      <c r="S108" s="23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9"/>
      <c r="AH108" s="59"/>
      <c r="AI108" s="59"/>
      <c r="AJ108" s="59"/>
      <c r="AK108" s="56"/>
      <c r="AL108" s="23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</row>
    <row r="109" spans="1:57" ht="14.25" x14ac:dyDescent="0.2">
      <c r="A109" s="56"/>
      <c r="B109" s="56"/>
      <c r="C109" s="56"/>
      <c r="D109" s="56"/>
      <c r="L109"/>
      <c r="M109"/>
      <c r="N109"/>
      <c r="O109"/>
      <c r="P109"/>
      <c r="Q109" s="23"/>
      <c r="R109" s="23"/>
      <c r="S109" s="23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9"/>
      <c r="AH109" s="59"/>
      <c r="AI109" s="59"/>
      <c r="AJ109" s="59"/>
      <c r="AK109" s="56"/>
      <c r="AL109" s="23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</row>
    <row r="110" spans="1:57" ht="14.25" x14ac:dyDescent="0.2">
      <c r="A110" s="56"/>
      <c r="B110" s="56"/>
      <c r="C110" s="56"/>
      <c r="D110" s="56"/>
      <c r="L110"/>
      <c r="M110"/>
      <c r="N110"/>
      <c r="O110"/>
      <c r="P110"/>
      <c r="Q110" s="23"/>
      <c r="R110" s="23"/>
      <c r="S110" s="23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9"/>
      <c r="AH110" s="59"/>
      <c r="AI110" s="59"/>
      <c r="AJ110" s="59"/>
      <c r="AK110" s="56"/>
      <c r="AL110" s="23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</row>
    <row r="111" spans="1:57" ht="14.25" x14ac:dyDescent="0.2">
      <c r="A111" s="56"/>
      <c r="B111" s="56"/>
      <c r="C111" s="56"/>
      <c r="D111" s="56"/>
      <c r="L111"/>
      <c r="M111"/>
      <c r="N111"/>
      <c r="O111"/>
      <c r="P111"/>
      <c r="Q111" s="23"/>
      <c r="R111" s="23"/>
      <c r="S111" s="23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9"/>
      <c r="AH111" s="59"/>
      <c r="AI111" s="59"/>
      <c r="AJ111" s="59"/>
      <c r="AK111" s="56"/>
      <c r="AL111" s="23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</row>
    <row r="112" spans="1:57" ht="14.25" x14ac:dyDescent="0.2">
      <c r="A112" s="56"/>
      <c r="B112" s="56"/>
      <c r="C112" s="56"/>
      <c r="D112" s="56"/>
      <c r="L112"/>
      <c r="M112"/>
      <c r="N112"/>
      <c r="O112"/>
      <c r="P112"/>
      <c r="Q112" s="23"/>
      <c r="R112" s="23"/>
      <c r="S112" s="23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9"/>
      <c r="AH112" s="59"/>
      <c r="AI112" s="59"/>
      <c r="AJ112" s="59"/>
      <c r="AK112" s="56"/>
      <c r="AL112" s="23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</row>
    <row r="113" spans="1:57" ht="14.25" x14ac:dyDescent="0.2">
      <c r="A113" s="56"/>
      <c r="B113" s="56"/>
      <c r="C113" s="56"/>
      <c r="D113" s="56"/>
      <c r="L113"/>
      <c r="M113"/>
      <c r="N113"/>
      <c r="O113"/>
      <c r="P113"/>
      <c r="Q113" s="23"/>
      <c r="R113" s="23"/>
      <c r="S113" s="23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9"/>
      <c r="AH113" s="59"/>
      <c r="AI113" s="59"/>
      <c r="AJ113" s="59"/>
      <c r="AK113" s="56"/>
      <c r="AL113" s="23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</row>
    <row r="114" spans="1:57" ht="14.25" x14ac:dyDescent="0.2">
      <c r="A114" s="56"/>
      <c r="B114" s="56"/>
      <c r="C114" s="56"/>
      <c r="D114" s="56"/>
      <c r="L114"/>
      <c r="M114"/>
      <c r="N114"/>
      <c r="O114"/>
      <c r="P114"/>
      <c r="Q114" s="23"/>
      <c r="R114" s="23"/>
      <c r="S114" s="23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9"/>
      <c r="AH114" s="59"/>
      <c r="AI114" s="59"/>
      <c r="AJ114" s="59"/>
      <c r="AK114" s="56"/>
      <c r="AL114" s="23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</row>
    <row r="115" spans="1:57" ht="14.25" x14ac:dyDescent="0.2">
      <c r="A115" s="56"/>
      <c r="B115" s="56"/>
      <c r="C115" s="56"/>
      <c r="D115" s="56"/>
      <c r="L115"/>
      <c r="M115"/>
      <c r="N115"/>
      <c r="O115"/>
      <c r="P115"/>
      <c r="Q115" s="23"/>
      <c r="R115" s="23"/>
      <c r="S115" s="23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9"/>
      <c r="AH115" s="59"/>
      <c r="AI115" s="59"/>
      <c r="AJ115" s="59"/>
      <c r="AK115" s="56"/>
      <c r="AL115" s="23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</row>
    <row r="116" spans="1:57" ht="14.25" x14ac:dyDescent="0.2">
      <c r="A116" s="56"/>
      <c r="B116" s="56"/>
      <c r="C116" s="56"/>
      <c r="D116" s="56"/>
      <c r="L116"/>
      <c r="M116"/>
      <c r="N116"/>
      <c r="O116"/>
      <c r="P116"/>
      <c r="Q116" s="23"/>
      <c r="R116" s="23"/>
      <c r="S116" s="23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9"/>
      <c r="AH116" s="59"/>
      <c r="AI116" s="59"/>
      <c r="AJ116" s="59"/>
      <c r="AK116" s="56"/>
      <c r="AL116" s="23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</row>
    <row r="117" spans="1:57" ht="14.25" x14ac:dyDescent="0.2">
      <c r="A117" s="56"/>
      <c r="B117" s="56"/>
      <c r="C117" s="56"/>
      <c r="D117" s="56"/>
      <c r="L117"/>
      <c r="M117"/>
      <c r="N117"/>
      <c r="O117"/>
      <c r="P117"/>
      <c r="Q117" s="23"/>
      <c r="R117" s="23"/>
      <c r="S117" s="23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9"/>
      <c r="AH117" s="59"/>
      <c r="AI117" s="59"/>
      <c r="AJ117" s="59"/>
      <c r="AK117" s="56"/>
      <c r="AL117" s="23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</row>
    <row r="118" spans="1:57" ht="14.25" x14ac:dyDescent="0.2">
      <c r="A118" s="56"/>
      <c r="B118" s="56"/>
      <c r="C118" s="56"/>
      <c r="D118" s="56"/>
      <c r="L118"/>
      <c r="M118"/>
      <c r="N118"/>
      <c r="O118"/>
      <c r="P118"/>
      <c r="Q118" s="23"/>
      <c r="R118" s="23"/>
      <c r="S118" s="23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9"/>
      <c r="AH118" s="59"/>
      <c r="AI118" s="59"/>
      <c r="AJ118" s="59"/>
      <c r="AK118" s="56"/>
      <c r="AL118" s="23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</row>
    <row r="119" spans="1:57" ht="14.25" x14ac:dyDescent="0.2">
      <c r="A119" s="56"/>
      <c r="B119" s="56"/>
      <c r="C119" s="56"/>
      <c r="D119" s="56"/>
      <c r="L119"/>
      <c r="M119"/>
      <c r="N119"/>
      <c r="O119"/>
      <c r="P119"/>
      <c r="Q119" s="23"/>
      <c r="R119" s="23"/>
      <c r="S119" s="23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9"/>
      <c r="AH119" s="59"/>
      <c r="AI119" s="59"/>
      <c r="AJ119" s="59"/>
      <c r="AK119" s="56"/>
      <c r="AL119" s="23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</row>
    <row r="120" spans="1:57" ht="14.25" x14ac:dyDescent="0.2">
      <c r="A120" s="56"/>
      <c r="B120" s="56"/>
      <c r="C120" s="56"/>
      <c r="D120" s="56"/>
      <c r="L120"/>
      <c r="M120"/>
      <c r="N120"/>
      <c r="O120"/>
      <c r="P120"/>
      <c r="Q120" s="23"/>
      <c r="R120" s="23"/>
      <c r="S120" s="23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9"/>
      <c r="AH120" s="59"/>
      <c r="AI120" s="59"/>
      <c r="AJ120" s="59"/>
      <c r="AK120" s="56"/>
      <c r="AL120" s="23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</row>
    <row r="121" spans="1:57" ht="14.25" x14ac:dyDescent="0.2">
      <c r="A121" s="56"/>
      <c r="B121" s="56"/>
      <c r="C121" s="56"/>
      <c r="D121" s="56"/>
      <c r="L121"/>
      <c r="M121"/>
      <c r="N121"/>
      <c r="O121"/>
      <c r="P121"/>
      <c r="Q121" s="23"/>
      <c r="R121" s="23"/>
      <c r="S121" s="23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9"/>
      <c r="AH121" s="59"/>
      <c r="AI121" s="59"/>
      <c r="AJ121" s="59"/>
      <c r="AK121" s="56"/>
      <c r="AL121" s="23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</row>
    <row r="122" spans="1:57" ht="14.25" x14ac:dyDescent="0.2">
      <c r="A122" s="56"/>
      <c r="B122" s="56"/>
      <c r="C122" s="56"/>
      <c r="D122" s="56"/>
      <c r="L122"/>
      <c r="M122"/>
      <c r="N122"/>
      <c r="O122"/>
      <c r="P122"/>
      <c r="Q122" s="23"/>
      <c r="R122" s="23"/>
      <c r="S122" s="23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9"/>
      <c r="AH122" s="59"/>
      <c r="AI122" s="59"/>
      <c r="AJ122" s="59"/>
      <c r="AK122" s="56"/>
      <c r="AL122" s="23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</row>
    <row r="123" spans="1:57" ht="14.25" x14ac:dyDescent="0.2">
      <c r="A123" s="56"/>
      <c r="B123" s="56"/>
      <c r="C123" s="56"/>
      <c r="D123" s="56"/>
      <c r="L123"/>
      <c r="M123"/>
      <c r="N123"/>
      <c r="O123"/>
      <c r="P123"/>
      <c r="Q123" s="23"/>
      <c r="R123" s="23"/>
      <c r="S123" s="23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9"/>
      <c r="AH123" s="59"/>
      <c r="AI123" s="59"/>
      <c r="AJ123" s="59"/>
      <c r="AK123" s="56"/>
      <c r="AL123" s="23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</row>
    <row r="124" spans="1:57" ht="14.25" x14ac:dyDescent="0.2">
      <c r="A124" s="56"/>
      <c r="B124" s="56"/>
      <c r="C124" s="56"/>
      <c r="D124" s="56"/>
      <c r="L124"/>
      <c r="M124"/>
      <c r="N124"/>
      <c r="O124"/>
      <c r="P124"/>
      <c r="Q124" s="23"/>
      <c r="R124" s="23"/>
      <c r="S124" s="23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9"/>
      <c r="AH124" s="59"/>
      <c r="AI124" s="59"/>
      <c r="AJ124" s="59"/>
      <c r="AK124" s="56"/>
      <c r="AL124" s="23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</row>
    <row r="125" spans="1:57" ht="14.25" x14ac:dyDescent="0.2">
      <c r="A125" s="56"/>
      <c r="B125" s="56"/>
      <c r="C125" s="56"/>
      <c r="D125" s="56"/>
      <c r="L125"/>
      <c r="M125"/>
      <c r="N125"/>
      <c r="O125"/>
      <c r="P125"/>
      <c r="Q125" s="23"/>
      <c r="R125" s="23"/>
      <c r="S125" s="23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9"/>
      <c r="AH125" s="59"/>
      <c r="AI125" s="59"/>
      <c r="AJ125" s="59"/>
      <c r="AK125" s="56"/>
      <c r="AL125" s="23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</row>
    <row r="126" spans="1:57" ht="14.25" x14ac:dyDescent="0.2">
      <c r="A126" s="56"/>
      <c r="B126" s="56"/>
      <c r="C126" s="56"/>
      <c r="D126" s="56"/>
      <c r="L126"/>
      <c r="M126"/>
      <c r="N126"/>
      <c r="O126"/>
      <c r="P126"/>
      <c r="Q126" s="23"/>
      <c r="R126" s="23"/>
      <c r="S126" s="23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9"/>
      <c r="AH126" s="59"/>
      <c r="AI126" s="59"/>
      <c r="AJ126" s="59"/>
      <c r="AK126" s="56"/>
      <c r="AL126" s="23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</row>
    <row r="127" spans="1:57" ht="14.25" x14ac:dyDescent="0.2">
      <c r="A127" s="56"/>
      <c r="B127" s="56"/>
      <c r="C127" s="56"/>
      <c r="D127" s="56"/>
      <c r="L127"/>
      <c r="M127"/>
      <c r="N127"/>
      <c r="O127"/>
      <c r="P127"/>
      <c r="Q127" s="23"/>
      <c r="R127" s="23"/>
      <c r="S127" s="23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9"/>
      <c r="AH127" s="59"/>
      <c r="AI127" s="59"/>
      <c r="AJ127" s="59"/>
      <c r="AK127" s="56"/>
      <c r="AL127" s="23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</row>
    <row r="128" spans="1:57" ht="14.25" x14ac:dyDescent="0.2">
      <c r="A128" s="56"/>
      <c r="B128" s="56"/>
      <c r="C128" s="56"/>
      <c r="D128" s="56"/>
      <c r="L128"/>
      <c r="M128"/>
      <c r="N128"/>
      <c r="O128"/>
      <c r="P128"/>
      <c r="Q128" s="23"/>
      <c r="R128" s="23"/>
      <c r="S128" s="23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9"/>
      <c r="AH128" s="59"/>
      <c r="AI128" s="59"/>
      <c r="AJ128" s="59"/>
      <c r="AK128" s="56"/>
      <c r="AL128" s="23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</row>
    <row r="129" spans="1:57" ht="14.25" x14ac:dyDescent="0.2">
      <c r="A129" s="56"/>
      <c r="B129" s="56"/>
      <c r="C129" s="56"/>
      <c r="D129" s="56"/>
      <c r="L129"/>
      <c r="M129"/>
      <c r="N129"/>
      <c r="O129"/>
      <c r="P129"/>
      <c r="Q129" s="23"/>
      <c r="R129" s="23"/>
      <c r="S129" s="23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9"/>
      <c r="AH129" s="59"/>
      <c r="AI129" s="59"/>
      <c r="AJ129" s="59"/>
      <c r="AK129" s="56"/>
      <c r="AL129" s="23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</row>
    <row r="130" spans="1:57" ht="14.25" x14ac:dyDescent="0.2">
      <c r="A130" s="56"/>
      <c r="B130" s="56"/>
      <c r="C130" s="56"/>
      <c r="D130" s="56"/>
      <c r="L130"/>
      <c r="M130"/>
      <c r="N130"/>
      <c r="O130"/>
      <c r="P130"/>
      <c r="Q130" s="23"/>
      <c r="R130" s="23"/>
      <c r="S130" s="23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9"/>
      <c r="AH130" s="59"/>
      <c r="AI130" s="59"/>
      <c r="AJ130" s="59"/>
      <c r="AK130" s="56"/>
      <c r="AL130" s="23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</row>
    <row r="131" spans="1:57" ht="14.25" x14ac:dyDescent="0.2">
      <c r="A131" s="56"/>
      <c r="B131" s="56"/>
      <c r="C131" s="56"/>
      <c r="D131" s="56"/>
      <c r="L131"/>
      <c r="M131"/>
      <c r="N131"/>
      <c r="O131"/>
      <c r="P131"/>
      <c r="Q131" s="23"/>
      <c r="R131" s="23"/>
      <c r="S131" s="23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9"/>
      <c r="AH131" s="59"/>
      <c r="AI131" s="59"/>
      <c r="AJ131" s="59"/>
      <c r="AK131" s="56"/>
      <c r="AL131" s="23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</row>
    <row r="132" spans="1:57" ht="14.25" x14ac:dyDescent="0.2">
      <c r="A132" s="56"/>
      <c r="B132" s="56"/>
      <c r="C132" s="56"/>
      <c r="D132" s="56"/>
      <c r="L132"/>
      <c r="M132"/>
      <c r="N132"/>
      <c r="O132"/>
      <c r="P132"/>
      <c r="Q132" s="23"/>
      <c r="R132" s="23"/>
      <c r="S132" s="23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9"/>
      <c r="AH132" s="59"/>
      <c r="AI132" s="59"/>
      <c r="AJ132" s="59"/>
      <c r="AK132" s="56"/>
      <c r="AL132" s="23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</row>
    <row r="133" spans="1:57" ht="14.25" x14ac:dyDescent="0.2">
      <c r="A133" s="56"/>
      <c r="B133" s="56"/>
      <c r="C133" s="56"/>
      <c r="D133" s="56"/>
      <c r="L133"/>
      <c r="M133"/>
      <c r="N133"/>
      <c r="O133"/>
      <c r="P133"/>
      <c r="Q133" s="23"/>
      <c r="R133" s="23"/>
      <c r="S133" s="23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9"/>
      <c r="AH133" s="59"/>
      <c r="AI133" s="59"/>
      <c r="AJ133" s="59"/>
      <c r="AK133" s="56"/>
      <c r="AL133" s="23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</row>
    <row r="134" spans="1:57" ht="14.25" x14ac:dyDescent="0.2">
      <c r="A134" s="56"/>
      <c r="B134" s="56"/>
      <c r="C134" s="56"/>
      <c r="D134" s="56"/>
      <c r="L134"/>
      <c r="M134"/>
      <c r="N134"/>
      <c r="O134"/>
      <c r="P134"/>
      <c r="Q134" s="23"/>
      <c r="R134" s="23"/>
      <c r="S134" s="23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9"/>
      <c r="AH134" s="59"/>
      <c r="AI134" s="59"/>
      <c r="AJ134" s="59"/>
      <c r="AK134" s="56"/>
      <c r="AL134" s="23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</row>
    <row r="135" spans="1:57" ht="14.25" x14ac:dyDescent="0.2">
      <c r="A135" s="56"/>
      <c r="B135" s="56"/>
      <c r="C135" s="56"/>
      <c r="D135" s="56"/>
      <c r="L135"/>
      <c r="M135"/>
      <c r="N135"/>
      <c r="O135"/>
      <c r="P135"/>
      <c r="Q135" s="23"/>
      <c r="R135" s="23"/>
      <c r="S135" s="23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9"/>
      <c r="AH135" s="59"/>
      <c r="AI135" s="59"/>
      <c r="AJ135" s="59"/>
      <c r="AK135" s="56"/>
      <c r="AL135" s="23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</row>
    <row r="136" spans="1:57" ht="14.25" x14ac:dyDescent="0.2">
      <c r="A136" s="56"/>
      <c r="B136" s="56"/>
      <c r="C136" s="56"/>
      <c r="D136" s="56"/>
      <c r="L136"/>
      <c r="M136"/>
      <c r="N136"/>
      <c r="O136"/>
      <c r="P136"/>
      <c r="Q136" s="23"/>
      <c r="R136" s="23"/>
      <c r="S136" s="23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9"/>
      <c r="AH136" s="59"/>
      <c r="AI136" s="59"/>
      <c r="AJ136" s="59"/>
      <c r="AK136" s="56"/>
      <c r="AL136" s="23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</row>
    <row r="137" spans="1:57" ht="14.25" x14ac:dyDescent="0.2">
      <c r="A137" s="56"/>
      <c r="B137" s="56"/>
      <c r="C137" s="56"/>
      <c r="D137" s="56"/>
      <c r="L137"/>
      <c r="M137"/>
      <c r="N137"/>
      <c r="O137"/>
      <c r="P137"/>
      <c r="Q137" s="23"/>
      <c r="R137" s="23"/>
      <c r="S137" s="23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9"/>
      <c r="AH137" s="59"/>
      <c r="AI137" s="59"/>
      <c r="AJ137" s="59"/>
      <c r="AK137" s="56"/>
      <c r="AL137" s="23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</row>
    <row r="138" spans="1:57" ht="14.25" x14ac:dyDescent="0.2">
      <c r="A138" s="56"/>
      <c r="B138" s="56"/>
      <c r="C138" s="56"/>
      <c r="D138" s="56"/>
      <c r="L138"/>
      <c r="M138"/>
      <c r="N138"/>
      <c r="O138"/>
      <c r="P138"/>
      <c r="Q138" s="23"/>
      <c r="R138" s="23"/>
      <c r="S138" s="23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9"/>
      <c r="AH138" s="59"/>
      <c r="AI138" s="59"/>
      <c r="AJ138" s="59"/>
      <c r="AK138" s="56"/>
      <c r="AL138" s="23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</row>
    <row r="139" spans="1:57" ht="14.25" x14ac:dyDescent="0.2">
      <c r="A139" s="56"/>
      <c r="B139" s="56"/>
      <c r="C139" s="56"/>
      <c r="D139" s="56"/>
      <c r="L139"/>
      <c r="M139"/>
      <c r="N139"/>
      <c r="O139"/>
      <c r="P139"/>
      <c r="Q139" s="23"/>
      <c r="R139" s="23"/>
      <c r="S139" s="23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9"/>
      <c r="AH139" s="59"/>
      <c r="AI139" s="59"/>
      <c r="AJ139" s="59"/>
      <c r="AK139" s="56"/>
      <c r="AL139" s="23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</row>
    <row r="140" spans="1:57" ht="14.25" x14ac:dyDescent="0.2">
      <c r="A140" s="56"/>
      <c r="B140" s="56"/>
      <c r="C140" s="56"/>
      <c r="D140" s="56"/>
      <c r="L140"/>
      <c r="M140"/>
      <c r="N140"/>
      <c r="O140"/>
      <c r="P140"/>
      <c r="Q140" s="23"/>
      <c r="R140" s="23"/>
      <c r="S140" s="23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9"/>
      <c r="AH140" s="59"/>
      <c r="AI140" s="59"/>
      <c r="AJ140" s="59"/>
      <c r="AK140" s="56"/>
      <c r="AL140" s="23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</row>
    <row r="141" spans="1:57" ht="14.25" x14ac:dyDescent="0.2">
      <c r="A141" s="56"/>
      <c r="B141" s="56"/>
      <c r="C141" s="56"/>
      <c r="D141" s="56"/>
      <c r="L141"/>
      <c r="M141"/>
      <c r="N141"/>
      <c r="O141"/>
      <c r="P141"/>
      <c r="Q141" s="23"/>
      <c r="R141" s="23"/>
      <c r="S141" s="23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9"/>
      <c r="AH141" s="59"/>
      <c r="AI141" s="59"/>
      <c r="AJ141" s="59"/>
      <c r="AK141" s="56"/>
      <c r="AL141" s="23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</row>
    <row r="142" spans="1:57" ht="14.25" x14ac:dyDescent="0.2">
      <c r="A142" s="56"/>
      <c r="B142" s="56"/>
      <c r="C142" s="56"/>
      <c r="D142" s="56"/>
      <c r="L142"/>
      <c r="M142"/>
      <c r="N142"/>
      <c r="O142"/>
      <c r="P142"/>
      <c r="Q142" s="23"/>
      <c r="R142" s="23"/>
      <c r="S142" s="23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9"/>
      <c r="AH142" s="59"/>
      <c r="AI142" s="59"/>
      <c r="AJ142" s="59"/>
      <c r="AK142" s="56"/>
      <c r="AL142" s="23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</row>
    <row r="143" spans="1:57" ht="14.25" x14ac:dyDescent="0.2">
      <c r="A143" s="56"/>
      <c r="B143" s="56"/>
      <c r="C143" s="56"/>
      <c r="D143" s="56"/>
      <c r="L143"/>
      <c r="M143"/>
      <c r="N143"/>
      <c r="O143"/>
      <c r="P143"/>
      <c r="Q143" s="23"/>
      <c r="R143" s="23"/>
      <c r="S143" s="23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9"/>
      <c r="AH143" s="59"/>
      <c r="AI143" s="59"/>
      <c r="AJ143" s="59"/>
      <c r="AK143" s="56"/>
      <c r="AL143" s="23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</row>
    <row r="144" spans="1:57" ht="14.25" x14ac:dyDescent="0.2">
      <c r="A144" s="56"/>
      <c r="B144" s="56"/>
      <c r="C144" s="56"/>
      <c r="D144" s="56"/>
      <c r="L144"/>
      <c r="M144"/>
      <c r="N144"/>
      <c r="O144"/>
      <c r="P144"/>
      <c r="Q144" s="23"/>
      <c r="R144" s="23"/>
      <c r="S144" s="23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9"/>
      <c r="AH144" s="59"/>
      <c r="AI144" s="59"/>
      <c r="AJ144" s="59"/>
      <c r="AK144" s="56"/>
      <c r="AL144" s="23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</row>
    <row r="145" spans="1:57" ht="14.25" x14ac:dyDescent="0.2">
      <c r="A145" s="56"/>
      <c r="B145" s="56"/>
      <c r="C145" s="56"/>
      <c r="D145" s="56"/>
      <c r="L145"/>
      <c r="M145"/>
      <c r="N145"/>
      <c r="O145"/>
      <c r="P145"/>
      <c r="Q145" s="23"/>
      <c r="R145" s="23"/>
      <c r="S145" s="23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9"/>
      <c r="AH145" s="59"/>
      <c r="AI145" s="59"/>
      <c r="AJ145" s="59"/>
      <c r="AK145" s="56"/>
      <c r="AL145" s="23"/>
      <c r="AT145" s="56"/>
      <c r="AU145" s="56"/>
      <c r="AV145" s="56"/>
      <c r="AW145" s="56"/>
      <c r="AX145" s="56"/>
      <c r="AY145" s="56"/>
      <c r="AZ145" s="56"/>
      <c r="BA145" s="56"/>
      <c r="BB145" s="56"/>
      <c r="BC145" s="56"/>
      <c r="BD145" s="56"/>
      <c r="BE145" s="56"/>
    </row>
    <row r="146" spans="1:57" ht="14.25" x14ac:dyDescent="0.2">
      <c r="A146" s="56"/>
      <c r="B146" s="56"/>
      <c r="C146" s="56"/>
      <c r="D146" s="56"/>
      <c r="L146"/>
      <c r="M146"/>
      <c r="N146"/>
      <c r="O146"/>
      <c r="P146"/>
      <c r="Q146" s="23"/>
      <c r="R146" s="23"/>
      <c r="S146" s="23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9"/>
      <c r="AH146" s="59"/>
      <c r="AI146" s="59"/>
      <c r="AJ146" s="59"/>
      <c r="AK146" s="56"/>
      <c r="AL146" s="23"/>
      <c r="AT146" s="56"/>
      <c r="AU146" s="56"/>
      <c r="AV146" s="56"/>
      <c r="AW146" s="56"/>
      <c r="AX146" s="56"/>
      <c r="AY146" s="56"/>
      <c r="AZ146" s="56"/>
      <c r="BA146" s="56"/>
      <c r="BB146" s="56"/>
      <c r="BC146" s="56"/>
      <c r="BD146" s="56"/>
      <c r="BE146" s="56"/>
    </row>
    <row r="147" spans="1:57" ht="14.25" x14ac:dyDescent="0.2">
      <c r="A147" s="56"/>
      <c r="B147" s="56"/>
      <c r="C147" s="56"/>
      <c r="D147" s="56"/>
      <c r="L147"/>
      <c r="M147"/>
      <c r="N147"/>
      <c r="O147"/>
      <c r="P147"/>
      <c r="Q147" s="23"/>
      <c r="R147" s="23"/>
      <c r="S147" s="23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9"/>
      <c r="AH147" s="59"/>
      <c r="AI147" s="59"/>
      <c r="AJ147" s="59"/>
      <c r="AK147" s="56"/>
      <c r="AL147" s="23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</row>
    <row r="148" spans="1:57" ht="14.25" x14ac:dyDescent="0.2">
      <c r="A148" s="56"/>
      <c r="B148" s="56"/>
      <c r="C148" s="56"/>
      <c r="D148" s="56"/>
      <c r="L148"/>
      <c r="M148"/>
      <c r="N148"/>
      <c r="O148"/>
      <c r="P148"/>
      <c r="Q148" s="23"/>
      <c r="R148" s="23"/>
      <c r="S148" s="23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9"/>
      <c r="AH148" s="59"/>
      <c r="AI148" s="59"/>
      <c r="AJ148" s="59"/>
      <c r="AK148" s="56"/>
      <c r="AL148" s="23"/>
      <c r="AT148" s="56"/>
      <c r="AU148" s="56"/>
      <c r="AV148" s="56"/>
      <c r="AW148" s="56"/>
      <c r="AX148" s="56"/>
      <c r="AY148" s="56"/>
      <c r="AZ148" s="56"/>
      <c r="BA148" s="56"/>
      <c r="BB148" s="56"/>
      <c r="BC148" s="56"/>
      <c r="BD148" s="56"/>
      <c r="BE148" s="56"/>
    </row>
    <row r="149" spans="1:57" ht="14.25" x14ac:dyDescent="0.2">
      <c r="A149" s="56"/>
      <c r="B149" s="56"/>
      <c r="C149" s="56"/>
      <c r="D149" s="56"/>
      <c r="L149"/>
      <c r="M149"/>
      <c r="N149"/>
      <c r="O149"/>
      <c r="P149"/>
      <c r="Q149" s="23"/>
      <c r="R149" s="23"/>
      <c r="S149" s="23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9"/>
      <c r="AH149" s="59"/>
      <c r="AI149" s="59"/>
      <c r="AJ149" s="59"/>
      <c r="AK149" s="56"/>
      <c r="AL149" s="23"/>
      <c r="AT149" s="56"/>
      <c r="AU149" s="5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</row>
    <row r="150" spans="1:57" ht="14.25" x14ac:dyDescent="0.2">
      <c r="A150" s="56"/>
      <c r="B150" s="56"/>
      <c r="C150" s="56"/>
      <c r="D150" s="56"/>
      <c r="L150"/>
      <c r="M150"/>
      <c r="N150"/>
      <c r="O150"/>
      <c r="P150"/>
      <c r="Q150" s="23"/>
      <c r="R150" s="23"/>
      <c r="S150" s="23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9"/>
      <c r="AH150" s="59"/>
      <c r="AI150" s="59"/>
      <c r="AJ150" s="59"/>
      <c r="AK150" s="56"/>
      <c r="AL150" s="23"/>
      <c r="AT150" s="56"/>
      <c r="AU150" s="56"/>
      <c r="AV150" s="56"/>
      <c r="AW150" s="56"/>
      <c r="AX150" s="56"/>
      <c r="AY150" s="56"/>
      <c r="AZ150" s="56"/>
      <c r="BA150" s="56"/>
      <c r="BB150" s="56"/>
      <c r="BC150" s="56"/>
      <c r="BD150" s="56"/>
      <c r="BE150" s="56"/>
    </row>
    <row r="151" spans="1:57" ht="14.25" x14ac:dyDescent="0.2">
      <c r="A151" s="56"/>
      <c r="B151" s="56"/>
      <c r="C151" s="56"/>
      <c r="D151" s="56"/>
      <c r="L151"/>
      <c r="M151"/>
      <c r="N151"/>
      <c r="O151"/>
      <c r="P151"/>
      <c r="Q151" s="23"/>
      <c r="R151" s="23"/>
      <c r="S151" s="23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9"/>
      <c r="AH151" s="59"/>
      <c r="AI151" s="59"/>
      <c r="AJ151" s="59"/>
      <c r="AK151" s="56"/>
      <c r="AL151" s="23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</row>
    <row r="152" spans="1:57" ht="14.25" x14ac:dyDescent="0.2">
      <c r="A152" s="56"/>
      <c r="B152" s="56"/>
      <c r="C152" s="56"/>
      <c r="D152" s="56"/>
      <c r="L152"/>
      <c r="M152"/>
      <c r="N152"/>
      <c r="O152"/>
      <c r="P152"/>
      <c r="Q152" s="23"/>
      <c r="R152" s="23"/>
      <c r="S152" s="23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9"/>
      <c r="AH152" s="59"/>
      <c r="AI152" s="59"/>
      <c r="AJ152" s="59"/>
      <c r="AK152" s="56"/>
      <c r="AL152" s="23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</row>
    <row r="153" spans="1:57" ht="14.25" x14ac:dyDescent="0.2">
      <c r="A153" s="56"/>
      <c r="B153" s="56"/>
      <c r="C153" s="56"/>
      <c r="D153" s="56"/>
      <c r="L153"/>
      <c r="M153"/>
      <c r="N153"/>
      <c r="O153"/>
      <c r="P153"/>
      <c r="Q153" s="23"/>
      <c r="R153" s="23"/>
      <c r="S153" s="23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9"/>
      <c r="AH153" s="59"/>
      <c r="AI153" s="59"/>
      <c r="AJ153" s="59"/>
      <c r="AK153" s="56"/>
      <c r="AL153" s="23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</row>
    <row r="154" spans="1:57" ht="14.25" x14ac:dyDescent="0.2">
      <c r="A154" s="56"/>
      <c r="B154" s="56"/>
      <c r="C154" s="56"/>
      <c r="D154" s="56"/>
      <c r="L154"/>
      <c r="M154"/>
      <c r="N154"/>
      <c r="O154"/>
      <c r="P154"/>
      <c r="Q154" s="23"/>
      <c r="R154" s="23"/>
      <c r="S154" s="23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9"/>
      <c r="AH154" s="59"/>
      <c r="AI154" s="59"/>
      <c r="AJ154" s="59"/>
      <c r="AK154" s="56"/>
      <c r="AL154" s="23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</row>
    <row r="155" spans="1:57" ht="14.25" x14ac:dyDescent="0.2">
      <c r="A155" s="56"/>
      <c r="B155" s="56"/>
      <c r="C155" s="56"/>
      <c r="D155" s="56"/>
      <c r="L155"/>
      <c r="M155"/>
      <c r="N155"/>
      <c r="O155"/>
      <c r="P155"/>
      <c r="Q155" s="23"/>
      <c r="R155" s="23"/>
      <c r="S155" s="23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9"/>
      <c r="AH155" s="59"/>
      <c r="AI155" s="59"/>
      <c r="AJ155" s="59"/>
      <c r="AK155" s="56"/>
      <c r="AL155" s="23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</row>
    <row r="156" spans="1:57" ht="14.25" x14ac:dyDescent="0.2">
      <c r="A156" s="56"/>
      <c r="B156" s="56"/>
      <c r="C156" s="56"/>
      <c r="D156" s="56"/>
      <c r="L156"/>
      <c r="M156"/>
      <c r="N156"/>
      <c r="O156"/>
      <c r="P156"/>
      <c r="Q156" s="23"/>
      <c r="R156" s="23"/>
      <c r="S156" s="23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9"/>
      <c r="AH156" s="59"/>
      <c r="AI156" s="59"/>
      <c r="AJ156" s="59"/>
      <c r="AK156" s="56"/>
      <c r="AL156" s="23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</row>
    <row r="157" spans="1:57" ht="14.25" x14ac:dyDescent="0.2">
      <c r="A157" s="56"/>
      <c r="B157" s="56"/>
      <c r="C157" s="56"/>
      <c r="D157" s="56"/>
      <c r="L157"/>
      <c r="M157"/>
      <c r="N157"/>
      <c r="O157"/>
      <c r="P157"/>
      <c r="Q157" s="23"/>
      <c r="R157" s="23"/>
      <c r="S157" s="23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9"/>
      <c r="AH157" s="59"/>
      <c r="AI157" s="59"/>
      <c r="AJ157" s="59"/>
      <c r="AK157" s="56"/>
      <c r="AL157" s="23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</row>
    <row r="158" spans="1:57" ht="14.25" x14ac:dyDescent="0.2">
      <c r="A158" s="56"/>
      <c r="B158" s="56"/>
      <c r="C158" s="56"/>
      <c r="D158" s="56"/>
      <c r="L158"/>
      <c r="M158"/>
      <c r="N158"/>
      <c r="O158"/>
      <c r="P158"/>
      <c r="Q158" s="23"/>
      <c r="R158" s="23"/>
      <c r="S158" s="23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9"/>
      <c r="AH158" s="59"/>
      <c r="AI158" s="59"/>
      <c r="AJ158" s="59"/>
      <c r="AK158" s="56"/>
      <c r="AL158" s="23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</row>
    <row r="159" spans="1:57" ht="14.25" x14ac:dyDescent="0.2">
      <c r="A159" s="56"/>
      <c r="B159" s="56"/>
      <c r="C159" s="56"/>
      <c r="D159" s="56"/>
      <c r="L159"/>
      <c r="M159"/>
      <c r="N159"/>
      <c r="O159"/>
      <c r="P159"/>
      <c r="Q159" s="23"/>
      <c r="R159" s="23"/>
      <c r="S159" s="23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9"/>
      <c r="AH159" s="59"/>
      <c r="AI159" s="59"/>
      <c r="AJ159" s="59"/>
      <c r="AK159" s="56"/>
      <c r="AL159" s="23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</row>
    <row r="160" spans="1:57" ht="14.25" x14ac:dyDescent="0.2">
      <c r="A160" s="56"/>
      <c r="B160" s="56"/>
      <c r="C160" s="56"/>
      <c r="D160" s="56"/>
      <c r="L160"/>
      <c r="M160"/>
      <c r="N160"/>
      <c r="O160"/>
      <c r="P160"/>
      <c r="Q160" s="23"/>
      <c r="R160" s="23"/>
      <c r="S160" s="23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9"/>
      <c r="AH160" s="59"/>
      <c r="AI160" s="59"/>
      <c r="AJ160" s="59"/>
      <c r="AK160" s="56"/>
      <c r="AL160" s="23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</row>
    <row r="161" spans="1:57" ht="14.25" x14ac:dyDescent="0.2">
      <c r="A161" s="56"/>
      <c r="B161" s="56"/>
      <c r="C161" s="56"/>
      <c r="D161" s="56"/>
      <c r="L161"/>
      <c r="M161"/>
      <c r="N161"/>
      <c r="O161"/>
      <c r="P161"/>
      <c r="Q161" s="23"/>
      <c r="R161" s="23"/>
      <c r="S161" s="23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9"/>
      <c r="AH161" s="59"/>
      <c r="AI161" s="59"/>
      <c r="AJ161" s="59"/>
      <c r="AK161" s="56"/>
      <c r="AL161" s="23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</row>
    <row r="162" spans="1:57" ht="14.25" x14ac:dyDescent="0.2">
      <c r="A162" s="56"/>
      <c r="B162" s="56"/>
      <c r="C162" s="56"/>
      <c r="D162" s="56"/>
      <c r="L162"/>
      <c r="M162"/>
      <c r="N162"/>
      <c r="O162"/>
      <c r="P162"/>
      <c r="Q162" s="23"/>
      <c r="R162" s="23"/>
      <c r="S162" s="23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9"/>
      <c r="AH162" s="59"/>
      <c r="AI162" s="59"/>
      <c r="AJ162" s="59"/>
      <c r="AK162" s="56"/>
      <c r="AL162" s="23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</row>
    <row r="163" spans="1:57" ht="14.25" x14ac:dyDescent="0.2">
      <c r="A163" s="56"/>
      <c r="B163" s="56"/>
      <c r="C163" s="56"/>
      <c r="D163" s="56"/>
      <c r="L163"/>
      <c r="M163"/>
      <c r="N163"/>
      <c r="O163"/>
      <c r="P163"/>
      <c r="Q163" s="23"/>
      <c r="R163" s="23"/>
      <c r="S163" s="23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9"/>
      <c r="AH163" s="59"/>
      <c r="AI163" s="59"/>
      <c r="AJ163" s="59"/>
      <c r="AK163" s="56"/>
      <c r="AL163" s="23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</row>
    <row r="164" spans="1:57" ht="14.25" x14ac:dyDescent="0.2">
      <c r="A164" s="56"/>
      <c r="B164" s="56"/>
      <c r="C164" s="56"/>
      <c r="D164" s="56"/>
      <c r="L164"/>
      <c r="M164"/>
      <c r="N164"/>
      <c r="O164"/>
      <c r="P164"/>
      <c r="Q164" s="23"/>
      <c r="R164" s="23"/>
      <c r="S164" s="23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9"/>
      <c r="AH164" s="59"/>
      <c r="AI164" s="59"/>
      <c r="AJ164" s="59"/>
      <c r="AK164" s="56"/>
      <c r="AL164" s="23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</row>
    <row r="165" spans="1:57" ht="14.25" x14ac:dyDescent="0.2">
      <c r="A165" s="56"/>
      <c r="B165" s="56"/>
      <c r="C165" s="56"/>
      <c r="D165" s="56"/>
      <c r="L165"/>
      <c r="M165"/>
      <c r="N165"/>
      <c r="O165"/>
      <c r="P165"/>
      <c r="Q165" s="23"/>
      <c r="R165" s="23"/>
      <c r="S165" s="23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9"/>
      <c r="AH165" s="59"/>
      <c r="AI165" s="59"/>
      <c r="AJ165" s="59"/>
      <c r="AK165" s="56"/>
      <c r="AL165" s="23"/>
      <c r="AT165" s="56"/>
      <c r="AU165" s="56"/>
      <c r="AV165" s="56"/>
      <c r="AW165" s="56"/>
      <c r="AX165" s="56"/>
      <c r="AY165" s="56"/>
      <c r="AZ165" s="56"/>
      <c r="BA165" s="56"/>
      <c r="BB165" s="56"/>
      <c r="BC165" s="56"/>
      <c r="BD165" s="56"/>
      <c r="BE165" s="56"/>
    </row>
    <row r="166" spans="1:57" ht="14.25" x14ac:dyDescent="0.2">
      <c r="A166" s="56"/>
      <c r="B166" s="56"/>
      <c r="C166" s="56"/>
      <c r="D166" s="56"/>
      <c r="L166"/>
      <c r="M166"/>
      <c r="N166"/>
      <c r="O166"/>
      <c r="P166"/>
      <c r="Q166" s="23"/>
      <c r="R166" s="23"/>
      <c r="S166" s="23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9"/>
      <c r="AH166" s="59"/>
      <c r="AI166" s="59"/>
      <c r="AJ166" s="59"/>
      <c r="AK166" s="56"/>
      <c r="AL166" s="23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</row>
    <row r="167" spans="1:57" ht="14.25" x14ac:dyDescent="0.2">
      <c r="A167" s="56"/>
      <c r="B167" s="56"/>
      <c r="C167" s="56"/>
      <c r="D167" s="56"/>
      <c r="L167"/>
      <c r="M167"/>
      <c r="N167"/>
      <c r="O167"/>
      <c r="P167"/>
      <c r="Q167" s="23"/>
      <c r="R167" s="23"/>
      <c r="S167" s="23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9"/>
      <c r="AH167" s="59"/>
      <c r="AI167" s="59"/>
      <c r="AJ167" s="59"/>
      <c r="AK167" s="56"/>
      <c r="AL167" s="23"/>
      <c r="AT167" s="56"/>
      <c r="AU167" s="56"/>
      <c r="AV167" s="56"/>
      <c r="AW167" s="56"/>
      <c r="AX167" s="56"/>
      <c r="AY167" s="56"/>
      <c r="AZ167" s="56"/>
      <c r="BA167" s="56"/>
      <c r="BB167" s="56"/>
      <c r="BC167" s="56"/>
      <c r="BD167" s="56"/>
      <c r="BE167" s="56"/>
    </row>
    <row r="168" spans="1:57" ht="14.25" x14ac:dyDescent="0.2">
      <c r="A168" s="56"/>
      <c r="B168" s="56"/>
      <c r="C168" s="56"/>
      <c r="D168" s="56"/>
      <c r="L168"/>
      <c r="M168"/>
      <c r="N168"/>
      <c r="O168"/>
      <c r="P168"/>
      <c r="Q168" s="23"/>
      <c r="R168" s="23"/>
      <c r="S168" s="23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9"/>
      <c r="AH168" s="59"/>
      <c r="AI168" s="59"/>
      <c r="AJ168" s="59"/>
      <c r="AK168" s="56"/>
      <c r="AL168" s="23"/>
      <c r="AT168" s="56"/>
      <c r="AU168" s="56"/>
      <c r="AV168" s="56"/>
      <c r="AW168" s="56"/>
      <c r="AX168" s="56"/>
      <c r="AY168" s="56"/>
      <c r="AZ168" s="56"/>
      <c r="BA168" s="56"/>
      <c r="BB168" s="56"/>
      <c r="BC168" s="56"/>
      <c r="BD168" s="56"/>
      <c r="BE168" s="56"/>
    </row>
    <row r="169" spans="1:57" ht="14.25" x14ac:dyDescent="0.2">
      <c r="A169" s="56"/>
      <c r="B169" s="56"/>
      <c r="C169" s="56"/>
      <c r="D169" s="56"/>
      <c r="L169"/>
      <c r="M169"/>
      <c r="N169"/>
      <c r="O169"/>
      <c r="P169"/>
      <c r="Q169" s="23"/>
      <c r="R169" s="23"/>
      <c r="S169" s="23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9"/>
      <c r="AH169" s="59"/>
      <c r="AI169" s="59"/>
      <c r="AJ169" s="59"/>
      <c r="AK169" s="56"/>
      <c r="AL169" s="23"/>
      <c r="AT169" s="56"/>
      <c r="AU169" s="56"/>
      <c r="AV169" s="56"/>
      <c r="AW169" s="56"/>
      <c r="AX169" s="56"/>
      <c r="AY169" s="56"/>
      <c r="AZ169" s="56"/>
      <c r="BA169" s="56"/>
      <c r="BB169" s="56"/>
      <c r="BC169" s="56"/>
      <c r="BD169" s="56"/>
      <c r="BE169" s="56"/>
    </row>
    <row r="170" spans="1:57" ht="14.25" x14ac:dyDescent="0.2">
      <c r="A170" s="56"/>
      <c r="B170" s="56"/>
      <c r="C170" s="56"/>
      <c r="D170" s="56"/>
      <c r="L170"/>
      <c r="M170"/>
      <c r="N170"/>
      <c r="O170"/>
      <c r="P170"/>
      <c r="Q170" s="23"/>
      <c r="R170" s="23"/>
      <c r="S170" s="23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9"/>
      <c r="AH170" s="59"/>
      <c r="AI170" s="59"/>
      <c r="AJ170" s="59"/>
      <c r="AK170" s="56"/>
      <c r="AL170" s="23"/>
      <c r="AT170" s="56"/>
      <c r="AU170" s="56"/>
      <c r="AV170" s="56"/>
      <c r="AW170" s="56"/>
      <c r="AX170" s="56"/>
      <c r="AY170" s="56"/>
      <c r="AZ170" s="56"/>
      <c r="BA170" s="56"/>
      <c r="BB170" s="56"/>
      <c r="BC170" s="56"/>
      <c r="BD170" s="56"/>
      <c r="BE170" s="56"/>
    </row>
    <row r="171" spans="1:57" ht="14.25" x14ac:dyDescent="0.2">
      <c r="A171" s="56"/>
      <c r="B171" s="56"/>
      <c r="C171" s="56"/>
      <c r="D171" s="56"/>
      <c r="L171"/>
      <c r="M171"/>
      <c r="N171"/>
      <c r="O171"/>
      <c r="P171"/>
      <c r="Q171" s="23"/>
      <c r="R171" s="23"/>
      <c r="S171" s="23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9"/>
      <c r="AH171" s="59"/>
      <c r="AI171" s="59"/>
      <c r="AJ171" s="59"/>
      <c r="AK171" s="56"/>
      <c r="AL171" s="23"/>
      <c r="AT171" s="56"/>
      <c r="AU171" s="56"/>
      <c r="AV171" s="56"/>
      <c r="AW171" s="56"/>
      <c r="AX171" s="56"/>
      <c r="AY171" s="56"/>
      <c r="AZ171" s="56"/>
      <c r="BA171" s="56"/>
      <c r="BB171" s="56"/>
      <c r="BC171" s="56"/>
      <c r="BD171" s="56"/>
      <c r="BE171" s="56"/>
    </row>
    <row r="172" spans="1:57" ht="14.25" x14ac:dyDescent="0.2">
      <c r="A172" s="56"/>
      <c r="B172" s="56"/>
      <c r="C172" s="56"/>
      <c r="D172" s="56"/>
      <c r="L172"/>
      <c r="M172"/>
      <c r="N172"/>
      <c r="O172"/>
      <c r="P172"/>
      <c r="Q172" s="23"/>
      <c r="R172" s="23"/>
      <c r="S172" s="23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9"/>
      <c r="AH172" s="59"/>
      <c r="AI172" s="59"/>
      <c r="AJ172" s="59"/>
      <c r="AK172" s="56"/>
      <c r="AL172" s="23"/>
      <c r="AT172" s="56"/>
      <c r="AU172" s="56"/>
      <c r="AV172" s="56"/>
      <c r="AW172" s="56"/>
      <c r="AX172" s="56"/>
      <c r="AY172" s="56"/>
      <c r="AZ172" s="56"/>
      <c r="BA172" s="56"/>
      <c r="BB172" s="56"/>
      <c r="BC172" s="56"/>
      <c r="BD172" s="56"/>
      <c r="BE172" s="56"/>
    </row>
    <row r="173" spans="1:57" ht="14.25" x14ac:dyDescent="0.2">
      <c r="A173" s="56"/>
      <c r="B173" s="56"/>
      <c r="C173" s="56"/>
      <c r="D173" s="56"/>
      <c r="L173"/>
      <c r="M173"/>
      <c r="N173"/>
      <c r="O173"/>
      <c r="P173"/>
      <c r="Q173" s="23"/>
      <c r="R173" s="23"/>
      <c r="S173" s="23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9"/>
      <c r="AH173" s="59"/>
      <c r="AI173" s="59"/>
      <c r="AJ173" s="59"/>
      <c r="AK173" s="56"/>
      <c r="AL173" s="23"/>
      <c r="AT173" s="56"/>
      <c r="AU173" s="56"/>
      <c r="AV173" s="56"/>
      <c r="AW173" s="56"/>
      <c r="AX173" s="56"/>
      <c r="AY173" s="56"/>
      <c r="AZ173" s="56"/>
      <c r="BA173" s="56"/>
      <c r="BB173" s="56"/>
      <c r="BC173" s="56"/>
      <c r="BD173" s="56"/>
      <c r="BE173" s="56"/>
    </row>
    <row r="174" spans="1:57" ht="14.25" x14ac:dyDescent="0.2">
      <c r="A174" s="56"/>
      <c r="B174" s="56"/>
      <c r="C174" s="56"/>
      <c r="D174" s="56"/>
      <c r="L174"/>
      <c r="M174"/>
      <c r="N174"/>
      <c r="O174"/>
      <c r="P174"/>
      <c r="Q174" s="23"/>
      <c r="R174" s="23"/>
      <c r="S174" s="23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9"/>
      <c r="AH174" s="59"/>
      <c r="AI174" s="59"/>
      <c r="AJ174" s="59"/>
      <c r="AK174" s="56"/>
      <c r="AL174" s="23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</row>
    <row r="175" spans="1:57" ht="14.25" x14ac:dyDescent="0.2">
      <c r="A175" s="56"/>
      <c r="B175" s="56"/>
      <c r="C175" s="56"/>
      <c r="D175" s="56"/>
      <c r="L175"/>
      <c r="M175"/>
      <c r="N175"/>
      <c r="O175"/>
      <c r="P175"/>
      <c r="Q175" s="23"/>
      <c r="R175" s="23"/>
      <c r="S175" s="23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9"/>
      <c r="AH175" s="59"/>
      <c r="AI175" s="59"/>
      <c r="AJ175" s="59"/>
      <c r="AK175" s="56"/>
      <c r="AL175" s="23"/>
      <c r="AT175" s="56"/>
      <c r="AU175" s="56"/>
      <c r="AV175" s="56"/>
      <c r="AW175" s="56"/>
      <c r="AX175" s="56"/>
      <c r="AY175" s="56"/>
      <c r="AZ175" s="56"/>
      <c r="BA175" s="56"/>
      <c r="BB175" s="56"/>
      <c r="BC175" s="56"/>
      <c r="BD175" s="56"/>
      <c r="BE175" s="56"/>
    </row>
    <row r="176" spans="1:57" ht="14.25" x14ac:dyDescent="0.2">
      <c r="A176" s="56"/>
      <c r="B176" s="56"/>
      <c r="C176" s="56"/>
      <c r="D176" s="56"/>
      <c r="L176"/>
      <c r="M176"/>
      <c r="N176"/>
      <c r="O176"/>
      <c r="P176"/>
      <c r="Q176" s="23"/>
      <c r="R176" s="23"/>
      <c r="S176" s="23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9"/>
      <c r="AH176" s="59"/>
      <c r="AI176" s="59"/>
      <c r="AJ176" s="59"/>
      <c r="AK176" s="56"/>
      <c r="AL176" s="23"/>
      <c r="AT176" s="56"/>
      <c r="AU176" s="56"/>
      <c r="AV176" s="56"/>
      <c r="AW176" s="56"/>
      <c r="AX176" s="56"/>
      <c r="AY176" s="56"/>
      <c r="AZ176" s="56"/>
      <c r="BA176" s="56"/>
      <c r="BB176" s="56"/>
      <c r="BC176" s="56"/>
      <c r="BD176" s="56"/>
      <c r="BE176" s="56"/>
    </row>
    <row r="177" spans="1:57" ht="14.25" x14ac:dyDescent="0.2">
      <c r="A177" s="56"/>
      <c r="B177" s="56"/>
      <c r="C177" s="56"/>
      <c r="D177" s="56"/>
      <c r="L177"/>
      <c r="M177"/>
      <c r="N177"/>
      <c r="O177"/>
      <c r="P177"/>
      <c r="Q177" s="23"/>
      <c r="R177" s="23"/>
      <c r="S177" s="23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9"/>
      <c r="AH177" s="59"/>
      <c r="AI177" s="59"/>
      <c r="AJ177" s="59"/>
      <c r="AK177" s="56"/>
      <c r="AL177" s="23"/>
      <c r="AT177" s="56"/>
      <c r="AU177" s="56"/>
      <c r="AV177" s="56"/>
      <c r="AW177" s="56"/>
      <c r="AX177" s="56"/>
      <c r="AY177" s="56"/>
      <c r="AZ177" s="56"/>
      <c r="BA177" s="56"/>
      <c r="BB177" s="56"/>
      <c r="BC177" s="56"/>
      <c r="BD177" s="56"/>
      <c r="BE177" s="56"/>
    </row>
    <row r="178" spans="1:57" ht="14.25" x14ac:dyDescent="0.2">
      <c r="A178" s="56"/>
      <c r="B178" s="56"/>
      <c r="C178" s="56"/>
      <c r="D178" s="56"/>
      <c r="L178"/>
      <c r="M178"/>
      <c r="N178"/>
      <c r="O178"/>
      <c r="P178"/>
      <c r="Q178" s="23"/>
      <c r="R178" s="23"/>
      <c r="S178" s="23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9"/>
      <c r="AH178" s="59"/>
      <c r="AI178" s="59"/>
      <c r="AJ178" s="59"/>
      <c r="AK178" s="56"/>
      <c r="AL178" s="23"/>
      <c r="AT178" s="56"/>
      <c r="AU178" s="56"/>
      <c r="AV178" s="56"/>
      <c r="AW178" s="56"/>
      <c r="AX178" s="56"/>
      <c r="AY178" s="56"/>
      <c r="AZ178" s="56"/>
      <c r="BA178" s="56"/>
      <c r="BB178" s="56"/>
      <c r="BC178" s="56"/>
      <c r="BD178" s="56"/>
      <c r="BE178" s="56"/>
    </row>
    <row r="179" spans="1:57" ht="14.25" x14ac:dyDescent="0.2">
      <c r="A179" s="56"/>
      <c r="B179" s="56"/>
      <c r="C179" s="56"/>
      <c r="D179" s="56"/>
      <c r="L179"/>
      <c r="M179"/>
      <c r="N179"/>
      <c r="O179"/>
      <c r="P179"/>
      <c r="Q179" s="23"/>
      <c r="R179" s="23"/>
      <c r="S179" s="23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9"/>
      <c r="AH179" s="59"/>
      <c r="AI179" s="59"/>
      <c r="AJ179" s="59"/>
      <c r="AK179" s="56"/>
      <c r="AL179" s="23"/>
      <c r="AT179" s="56"/>
      <c r="AU179" s="56"/>
      <c r="AV179" s="56"/>
      <c r="AW179" s="56"/>
      <c r="AX179" s="56"/>
      <c r="AY179" s="56"/>
      <c r="AZ179" s="56"/>
      <c r="BA179" s="56"/>
      <c r="BB179" s="56"/>
      <c r="BC179" s="56"/>
      <c r="BD179" s="56"/>
      <c r="BE179" s="56"/>
    </row>
    <row r="180" spans="1:57" ht="14.25" x14ac:dyDescent="0.2">
      <c r="A180" s="56"/>
      <c r="B180" s="56"/>
      <c r="C180" s="56"/>
      <c r="D180" s="56"/>
      <c r="L180"/>
      <c r="M180"/>
      <c r="N180"/>
      <c r="O180"/>
      <c r="P180"/>
      <c r="Q180" s="23"/>
      <c r="R180" s="23"/>
      <c r="S180" s="23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9"/>
      <c r="AH180" s="59"/>
      <c r="AI180" s="59"/>
      <c r="AJ180" s="59"/>
      <c r="AK180" s="56"/>
      <c r="AL180" s="23"/>
      <c r="AT180" s="56"/>
      <c r="AU180" s="56"/>
      <c r="AV180" s="56"/>
      <c r="AW180" s="56"/>
      <c r="AX180" s="56"/>
      <c r="AY180" s="56"/>
      <c r="AZ180" s="56"/>
      <c r="BA180" s="56"/>
      <c r="BB180" s="56"/>
      <c r="BC180" s="56"/>
      <c r="BD180" s="56"/>
      <c r="BE180" s="56"/>
    </row>
    <row r="181" spans="1:57" ht="14.25" x14ac:dyDescent="0.2">
      <c r="A181" s="56"/>
      <c r="B181" s="56"/>
      <c r="C181" s="56"/>
      <c r="D181" s="56"/>
      <c r="L181"/>
      <c r="M181"/>
      <c r="N181"/>
      <c r="O181"/>
      <c r="P181"/>
      <c r="Q181" s="23"/>
      <c r="R181" s="23"/>
      <c r="S181" s="23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9"/>
      <c r="AH181" s="59"/>
      <c r="AI181" s="59"/>
      <c r="AJ181" s="59"/>
      <c r="AK181" s="56"/>
      <c r="AL181" s="23"/>
      <c r="AT181" s="56"/>
      <c r="AU181" s="56"/>
      <c r="AV181" s="56"/>
      <c r="AW181" s="56"/>
      <c r="AX181" s="56"/>
      <c r="AY181" s="56"/>
      <c r="AZ181" s="56"/>
      <c r="BA181" s="56"/>
      <c r="BB181" s="56"/>
      <c r="BC181" s="56"/>
      <c r="BD181" s="56"/>
      <c r="BE181" s="56"/>
    </row>
    <row r="182" spans="1:57" ht="14.25" x14ac:dyDescent="0.2">
      <c r="A182" s="56"/>
      <c r="B182" s="56"/>
      <c r="C182" s="56"/>
      <c r="D182" s="56"/>
      <c r="L182"/>
      <c r="M182"/>
      <c r="N182"/>
      <c r="O182"/>
      <c r="P182"/>
      <c r="Q182" s="23"/>
      <c r="R182" s="23"/>
      <c r="S182" s="23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9"/>
      <c r="AH182" s="59"/>
      <c r="AI182" s="59"/>
      <c r="AJ182" s="59"/>
      <c r="AK182" s="56"/>
      <c r="AL182" s="23"/>
      <c r="AT182" s="56"/>
      <c r="AU182" s="56"/>
      <c r="AV182" s="56"/>
      <c r="AW182" s="56"/>
      <c r="AX182" s="56"/>
      <c r="AY182" s="56"/>
      <c r="AZ182" s="56"/>
      <c r="BA182" s="56"/>
      <c r="BB182" s="56"/>
      <c r="BC182" s="56"/>
      <c r="BD182" s="56"/>
      <c r="BE182" s="56"/>
    </row>
    <row r="183" spans="1:57" ht="14.25" x14ac:dyDescent="0.2">
      <c r="A183" s="56"/>
      <c r="B183" s="56"/>
      <c r="C183" s="56"/>
      <c r="D183" s="56"/>
      <c r="L183"/>
      <c r="M183"/>
      <c r="N183"/>
      <c r="O183"/>
      <c r="P183"/>
      <c r="Q183" s="23"/>
      <c r="R183" s="23"/>
      <c r="S183" s="23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9"/>
      <c r="AH183" s="59"/>
      <c r="AI183" s="59"/>
      <c r="AJ183" s="59"/>
      <c r="AK183" s="56"/>
      <c r="AL183" s="23"/>
      <c r="AT183" s="56"/>
      <c r="AU183" s="56"/>
      <c r="AV183" s="56"/>
      <c r="AW183" s="56"/>
      <c r="AX183" s="56"/>
      <c r="AY183" s="56"/>
      <c r="AZ183" s="56"/>
      <c r="BA183" s="56"/>
      <c r="BB183" s="56"/>
      <c r="BC183" s="56"/>
      <c r="BD183" s="56"/>
      <c r="BE183" s="56"/>
    </row>
    <row r="184" spans="1:57" ht="14.25" x14ac:dyDescent="0.2">
      <c r="A184" s="56"/>
      <c r="B184" s="56"/>
      <c r="C184" s="56"/>
      <c r="D184" s="56"/>
      <c r="L184"/>
      <c r="M184"/>
      <c r="N184"/>
      <c r="O184"/>
      <c r="P184"/>
      <c r="Q184" s="23"/>
      <c r="R184" s="23"/>
      <c r="S184" s="23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9"/>
      <c r="AH184" s="59"/>
      <c r="AI184" s="59"/>
      <c r="AJ184" s="59"/>
      <c r="AK184" s="56"/>
      <c r="AL184" s="23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</row>
    <row r="185" spans="1:57" ht="14.25" x14ac:dyDescent="0.2">
      <c r="A185" s="56"/>
      <c r="B185" s="56"/>
      <c r="C185" s="56"/>
      <c r="D185" s="56"/>
      <c r="L185"/>
      <c r="M185"/>
      <c r="N185"/>
      <c r="O185"/>
      <c r="P185"/>
      <c r="Q185" s="23"/>
      <c r="R185" s="23"/>
      <c r="S185" s="23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9"/>
      <c r="AH185" s="59"/>
      <c r="AI185" s="59"/>
      <c r="AJ185" s="59"/>
      <c r="AK185" s="56"/>
      <c r="AL185" s="23"/>
      <c r="AT185" s="56"/>
      <c r="AU185" s="56"/>
      <c r="AV185" s="56"/>
      <c r="AW185" s="56"/>
      <c r="AX185" s="56"/>
      <c r="AY185" s="56"/>
      <c r="AZ185" s="56"/>
      <c r="BA185" s="56"/>
      <c r="BB185" s="56"/>
      <c r="BC185" s="56"/>
      <c r="BD185" s="56"/>
      <c r="BE185" s="56"/>
    </row>
    <row r="186" spans="1:57" ht="14.25" x14ac:dyDescent="0.2">
      <c r="A186" s="56"/>
      <c r="B186" s="56"/>
      <c r="C186" s="56"/>
      <c r="D186" s="56"/>
      <c r="L186"/>
      <c r="M186"/>
      <c r="N186"/>
      <c r="O186"/>
      <c r="P186"/>
      <c r="Q186" s="23"/>
      <c r="R186" s="23"/>
      <c r="S186" s="23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9"/>
      <c r="AH186" s="59"/>
      <c r="AI186" s="59"/>
      <c r="AJ186" s="59"/>
      <c r="AK186" s="56"/>
      <c r="AL186" s="23"/>
      <c r="AT186" s="56"/>
      <c r="AU186" s="56"/>
      <c r="AV186" s="56"/>
      <c r="AW186" s="56"/>
      <c r="AX186" s="56"/>
      <c r="AY186" s="56"/>
      <c r="AZ186" s="56"/>
      <c r="BA186" s="56"/>
      <c r="BB186" s="56"/>
      <c r="BC186" s="56"/>
      <c r="BD186" s="56"/>
      <c r="BE186" s="56"/>
    </row>
    <row r="187" spans="1:57" ht="14.25" x14ac:dyDescent="0.2">
      <c r="A187" s="56"/>
      <c r="B187" s="56"/>
      <c r="C187" s="56"/>
      <c r="D187" s="56"/>
      <c r="L187"/>
      <c r="M187"/>
      <c r="N187"/>
      <c r="O187"/>
      <c r="P187"/>
      <c r="Q187" s="23"/>
      <c r="R187" s="23"/>
      <c r="S187" s="23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9"/>
      <c r="AH187" s="59"/>
      <c r="AI187" s="59"/>
      <c r="AJ187" s="59"/>
      <c r="AK187" s="56"/>
      <c r="AL187" s="23"/>
      <c r="AT187" s="56"/>
      <c r="AU187" s="56"/>
      <c r="AV187" s="56"/>
      <c r="AW187" s="56"/>
      <c r="AX187" s="56"/>
      <c r="AY187" s="56"/>
      <c r="AZ187" s="56"/>
      <c r="BA187" s="56"/>
      <c r="BB187" s="56"/>
      <c r="BC187" s="56"/>
      <c r="BD187" s="56"/>
      <c r="BE187" s="56"/>
    </row>
    <row r="188" spans="1:57" ht="14.25" x14ac:dyDescent="0.2">
      <c r="A188" s="56"/>
      <c r="B188" s="56"/>
      <c r="C188" s="56"/>
      <c r="D188" s="56"/>
      <c r="L188"/>
      <c r="M188"/>
      <c r="N188"/>
      <c r="O188"/>
      <c r="P188"/>
      <c r="Q188" s="23"/>
      <c r="R188" s="23"/>
      <c r="S188" s="23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9"/>
      <c r="AH188" s="59"/>
      <c r="AI188" s="59"/>
      <c r="AJ188" s="59"/>
      <c r="AK188" s="56"/>
      <c r="AL188" s="23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</row>
    <row r="189" spans="1:57" ht="14.25" x14ac:dyDescent="0.2">
      <c r="A189" s="56"/>
      <c r="B189" s="56"/>
      <c r="C189" s="56"/>
      <c r="D189" s="56"/>
      <c r="L189"/>
      <c r="M189"/>
      <c r="N189"/>
      <c r="O189"/>
      <c r="P189"/>
      <c r="Q189" s="23"/>
      <c r="R189" s="23"/>
      <c r="S189" s="23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9"/>
      <c r="AH189" s="59"/>
      <c r="AI189" s="59"/>
      <c r="AJ189" s="59"/>
      <c r="AK189" s="56"/>
      <c r="AL189" s="23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</row>
    <row r="190" spans="1:57" ht="14.25" x14ac:dyDescent="0.2">
      <c r="A190" s="56"/>
      <c r="B190" s="56"/>
      <c r="C190" s="56"/>
      <c r="D190" s="56"/>
      <c r="L190"/>
      <c r="M190"/>
      <c r="N190"/>
      <c r="O190"/>
      <c r="P190"/>
      <c r="Q190" s="23"/>
      <c r="R190" s="23"/>
      <c r="S190" s="23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9"/>
      <c r="AH190" s="59"/>
      <c r="AI190" s="59"/>
      <c r="AJ190" s="59"/>
      <c r="AK190" s="56"/>
      <c r="AL190" s="23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</row>
    <row r="191" spans="1:57" ht="14.25" x14ac:dyDescent="0.2">
      <c r="A191" s="56"/>
      <c r="B191" s="56"/>
      <c r="C191" s="56"/>
      <c r="D191" s="56"/>
      <c r="L191"/>
      <c r="M191"/>
      <c r="N191"/>
      <c r="O191"/>
      <c r="P191"/>
      <c r="Q191" s="23"/>
      <c r="R191" s="23"/>
      <c r="S191" s="23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9"/>
      <c r="AH191" s="59"/>
      <c r="AI191" s="59"/>
      <c r="AJ191" s="59"/>
      <c r="AK191" s="56"/>
      <c r="AL191" s="23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</row>
    <row r="192" spans="1:57" ht="14.25" x14ac:dyDescent="0.2">
      <c r="L192"/>
      <c r="M192"/>
      <c r="N192"/>
      <c r="O192"/>
      <c r="P192"/>
      <c r="Q192" s="23"/>
      <c r="R192" s="23"/>
      <c r="S192" s="23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9"/>
      <c r="AH192" s="59"/>
      <c r="AI192" s="59"/>
      <c r="AJ192" s="59"/>
      <c r="AK192" s="56"/>
      <c r="AL192" s="23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</row>
    <row r="193" spans="12:38" ht="14.25" x14ac:dyDescent="0.2">
      <c r="L193"/>
      <c r="M193"/>
      <c r="N193"/>
      <c r="O193"/>
      <c r="P193"/>
      <c r="Q193" s="23"/>
      <c r="R193" s="23"/>
      <c r="S193" s="23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9"/>
      <c r="AH193" s="59"/>
      <c r="AI193" s="59"/>
      <c r="AJ193" s="59"/>
      <c r="AK193" s="56"/>
      <c r="AL193" s="23"/>
    </row>
    <row r="194" spans="12:38" ht="14.25" x14ac:dyDescent="0.2">
      <c r="L194"/>
      <c r="M194"/>
      <c r="N194"/>
      <c r="O194"/>
      <c r="P194"/>
      <c r="Q194" s="23"/>
      <c r="R194" s="23"/>
      <c r="S194" s="23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9"/>
      <c r="AH194" s="59"/>
      <c r="AI194" s="59"/>
      <c r="AJ194" s="59"/>
      <c r="AK194" s="56"/>
      <c r="AL194" s="23"/>
    </row>
    <row r="195" spans="12:38" ht="14.25" x14ac:dyDescent="0.2">
      <c r="L195"/>
      <c r="M195"/>
      <c r="N195"/>
      <c r="O195"/>
      <c r="P195"/>
      <c r="Q195" s="23"/>
      <c r="R195" s="23"/>
      <c r="S195" s="23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9"/>
      <c r="AH195" s="59"/>
      <c r="AI195" s="59"/>
      <c r="AJ195" s="59"/>
      <c r="AK195" s="56"/>
      <c r="AL195" s="23"/>
    </row>
    <row r="196" spans="12:38" ht="14.25" x14ac:dyDescent="0.2">
      <c r="L196" s="23"/>
      <c r="M196" s="23"/>
      <c r="N196" s="23"/>
      <c r="O196" s="23"/>
      <c r="P196" s="23"/>
      <c r="R196" s="23"/>
      <c r="S196" s="23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9"/>
      <c r="AH196" s="59"/>
      <c r="AI196" s="59"/>
      <c r="AJ196" s="59"/>
      <c r="AK196" s="56"/>
      <c r="AL196" s="23"/>
    </row>
    <row r="197" spans="12:38" ht="14.25" x14ac:dyDescent="0.2">
      <c r="L197" s="23"/>
      <c r="M197" s="23"/>
      <c r="N197" s="23"/>
      <c r="O197" s="23"/>
      <c r="P197" s="23"/>
      <c r="R197" s="23"/>
      <c r="S197" s="23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9"/>
      <c r="AH197" s="59"/>
      <c r="AI197" s="59"/>
      <c r="AJ197" s="59"/>
      <c r="AK197" s="56"/>
      <c r="AL197" s="23"/>
    </row>
    <row r="198" spans="12:38" ht="14.25" x14ac:dyDescent="0.2">
      <c r="L198" s="23"/>
      <c r="M198" s="23"/>
      <c r="N198" s="23"/>
      <c r="O198" s="23"/>
      <c r="P198" s="23"/>
      <c r="R198" s="23"/>
      <c r="S198" s="23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9"/>
      <c r="AH198" s="59"/>
      <c r="AI198" s="59"/>
      <c r="AJ198" s="59"/>
      <c r="AK198" s="56"/>
      <c r="AL198" s="23"/>
    </row>
    <row r="199" spans="12:38" ht="14.25" x14ac:dyDescent="0.2">
      <c r="L199" s="23"/>
      <c r="M199" s="23"/>
      <c r="N199" s="23"/>
      <c r="O199" s="23"/>
      <c r="P199" s="23"/>
      <c r="R199" s="23"/>
      <c r="S199" s="23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23"/>
      <c r="AL199" s="23"/>
    </row>
    <row r="200" spans="12:38" x14ac:dyDescent="0.25">
      <c r="R200" s="38"/>
      <c r="S200" s="38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</row>
    <row r="201" spans="12:38" x14ac:dyDescent="0.25">
      <c r="R201" s="38"/>
      <c r="S201" s="38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</row>
    <row r="202" spans="12:38" x14ac:dyDescent="0.25">
      <c r="R202" s="38"/>
      <c r="S202" s="38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</row>
    <row r="203" spans="12:38" x14ac:dyDescent="0.25">
      <c r="L203"/>
      <c r="M203"/>
      <c r="N203"/>
      <c r="O203"/>
      <c r="P203"/>
      <c r="R203" s="38"/>
      <c r="S203" s="38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/>
      <c r="AL213"/>
    </row>
    <row r="214" spans="12:38" x14ac:dyDescent="0.25">
      <c r="L214"/>
      <c r="M214"/>
      <c r="N214"/>
      <c r="O214"/>
      <c r="P214"/>
      <c r="R214" s="38"/>
      <c r="S214" s="38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/>
      <c r="AL214"/>
    </row>
    <row r="215" spans="12:38" x14ac:dyDescent="0.25">
      <c r="L215"/>
      <c r="M215"/>
      <c r="N215"/>
      <c r="O215"/>
      <c r="P215"/>
      <c r="R215" s="38"/>
      <c r="S215" s="38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/>
      <c r="AL215"/>
    </row>
    <row r="216" spans="12:38" x14ac:dyDescent="0.25">
      <c r="L216"/>
      <c r="M216"/>
      <c r="N216"/>
      <c r="O216"/>
      <c r="P216"/>
      <c r="R216" s="38"/>
      <c r="S216" s="38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/>
      <c r="AL216"/>
    </row>
    <row r="217" spans="12:38" x14ac:dyDescent="0.25">
      <c r="L217"/>
      <c r="M217"/>
      <c r="N217"/>
      <c r="O217"/>
      <c r="P217"/>
      <c r="R217" s="38"/>
      <c r="S217" s="38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/>
      <c r="AL217"/>
    </row>
    <row r="218" spans="12:38" x14ac:dyDescent="0.25">
      <c r="L218"/>
      <c r="M218"/>
      <c r="N218"/>
      <c r="O218"/>
      <c r="P218"/>
      <c r="R218" s="38"/>
      <c r="S218" s="38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/>
      <c r="AL218"/>
    </row>
    <row r="219" spans="12:38" x14ac:dyDescent="0.25">
      <c r="L219"/>
      <c r="M219"/>
      <c r="N219"/>
      <c r="O219"/>
      <c r="P219"/>
      <c r="R219" s="38"/>
      <c r="S219" s="38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/>
      <c r="AL219"/>
    </row>
    <row r="220" spans="12:38" x14ac:dyDescent="0.25">
      <c r="L220"/>
      <c r="M220"/>
      <c r="N220"/>
      <c r="O220"/>
      <c r="P220"/>
      <c r="R220" s="38"/>
      <c r="S220" s="38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/>
      <c r="AL220"/>
    </row>
    <row r="221" spans="12:38" x14ac:dyDescent="0.25">
      <c r="L221"/>
      <c r="M221"/>
      <c r="N221"/>
      <c r="O221"/>
      <c r="P221"/>
      <c r="R221" s="38"/>
      <c r="S221" s="38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/>
      <c r="AL221"/>
    </row>
    <row r="222" spans="12:38" x14ac:dyDescent="0.25">
      <c r="L222"/>
      <c r="M222"/>
      <c r="N222"/>
      <c r="O222"/>
      <c r="P222"/>
      <c r="R222" s="38"/>
      <c r="S222" s="38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/>
      <c r="AL222"/>
    </row>
    <row r="223" spans="12:38" x14ac:dyDescent="0.25">
      <c r="L223"/>
      <c r="M223"/>
      <c r="N223"/>
      <c r="O223"/>
      <c r="P223"/>
      <c r="R223" s="38"/>
      <c r="S223" s="38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/>
      <c r="AL223"/>
    </row>
    <row r="224" spans="12:38" x14ac:dyDescent="0.25">
      <c r="L224"/>
      <c r="M224"/>
      <c r="N224"/>
      <c r="O224"/>
      <c r="P224"/>
      <c r="R224" s="38"/>
      <c r="S224" s="38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/>
      <c r="AL224"/>
    </row>
    <row r="225" spans="12:38" x14ac:dyDescent="0.25">
      <c r="L225"/>
      <c r="M225"/>
      <c r="N225"/>
      <c r="O225"/>
      <c r="P225"/>
      <c r="R225" s="38"/>
      <c r="S225" s="38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/>
      <c r="AL225"/>
    </row>
    <row r="226" spans="12:38" x14ac:dyDescent="0.25">
      <c r="L226"/>
      <c r="M226"/>
      <c r="N226"/>
      <c r="O226"/>
      <c r="P226"/>
      <c r="R226" s="38"/>
      <c r="S226" s="38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/>
      <c r="AL226"/>
    </row>
    <row r="227" spans="12:38" x14ac:dyDescent="0.25">
      <c r="L227"/>
      <c r="M227"/>
      <c r="N227"/>
      <c r="O227"/>
      <c r="P227"/>
      <c r="R227" s="38"/>
      <c r="S227" s="38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/>
      <c r="AL227"/>
    </row>
    <row r="228" spans="12:38" ht="14.25" x14ac:dyDescent="0.2">
      <c r="L228"/>
      <c r="M228"/>
      <c r="N228"/>
      <c r="O228"/>
      <c r="P228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/>
      <c r="AL228"/>
    </row>
    <row r="229" spans="12:38" ht="14.25" x14ac:dyDescent="0.2">
      <c r="L229"/>
      <c r="M229"/>
      <c r="N229"/>
      <c r="O229"/>
      <c r="P22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/>
      <c r="AL229"/>
    </row>
    <row r="230" spans="12:38" ht="14.25" x14ac:dyDescent="0.2">
      <c r="L230"/>
      <c r="M230"/>
      <c r="N230"/>
      <c r="O230"/>
      <c r="P230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/>
      <c r="AL230"/>
    </row>
    <row r="231" spans="12:38" ht="14.25" x14ac:dyDescent="0.2">
      <c r="L231"/>
      <c r="M231"/>
      <c r="N231"/>
      <c r="O231"/>
      <c r="P231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/>
      <c r="AL231"/>
    </row>
  </sheetData>
  <sortState ref="X26:AR27">
    <sortCondition ref="X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2021-11-22T15:00:28Z</dcterms:modified>
</cp:coreProperties>
</file>